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defaultThemeVersion="124226"/>
  <mc:AlternateContent xmlns:mc="http://schemas.openxmlformats.org/markup-compatibility/2006">
    <mc:Choice Requires="x15">
      <x15ac:absPath xmlns:x15ac="http://schemas.microsoft.com/office/spreadsheetml/2010/11/ac" url="D:\2018-1 projekt Sergej\UKC MB hospitalni blok\00 ODDANO 11MAJ2018\00  GAS DVIGALA MAJ 2018 CD\popisi 10mar2018 oddano BREZ CEN\"/>
    </mc:Choice>
  </mc:AlternateContent>
  <xr:revisionPtr revIDLastSave="0" documentId="10_ncr:8100000_{64F4FC7B-56AF-4AA5-A50C-A948DC88898D}" xr6:coauthVersionLast="32" xr6:coauthVersionMax="32" xr10:uidLastSave="{00000000-0000-0000-0000-000000000000}"/>
  <bookViews>
    <workbookView xWindow="0" yWindow="0" windowWidth="28800" windowHeight="13425" tabRatio="722" activeTab="4" xr2:uid="{00000000-000D-0000-FFFF-FFFF00000000}"/>
  </bookViews>
  <sheets>
    <sheet name="Skupna rekapitulacija" sheetId="113" r:id="rId1"/>
    <sheet name="Splošne opombe" sheetId="122" r:id="rId2"/>
    <sheet name="Rek. GOI dela" sheetId="114" r:id="rId3"/>
    <sheet name="A.gradbena dela" sheetId="115" r:id="rId4"/>
    <sheet name="B.obrtna dela" sheetId="121" r:id="rId5"/>
    <sheet name="C.Gasilski dvigali" sheetId="117" r:id="rId6"/>
  </sheets>
  <definedNames>
    <definedName name="_xlnm._FilterDatabase" localSheetId="4" hidden="1">'B.obrtna dela'!$A$119:$L$120</definedName>
    <definedName name="_xlnm.Print_Area" localSheetId="3">'A.gradbena dela'!$A$1:$Q$790</definedName>
    <definedName name="_xlnm.Print_Area" localSheetId="4">'B.obrtna dela'!$A$1:$Q$1081</definedName>
    <definedName name="_xlnm.Print_Area" localSheetId="5">'C.Gasilski dvigali'!$A$1:$Q$74</definedName>
    <definedName name="_xlnm.Print_Area" localSheetId="2">'Rek. GOI dela'!$A$1:$J$112</definedName>
    <definedName name="_xlnm.Print_Area" localSheetId="1">'Splošne opombe'!$A$1:$C$76</definedName>
    <definedName name="_xlnm.Print_Titles" localSheetId="3">'A.gradbena dela'!$2:$3</definedName>
    <definedName name="_xlnm.Print_Titles" localSheetId="4">'B.obrtna dela'!$2:$3</definedName>
    <definedName name="_xlnm.Print_Titles" localSheetId="5">'C.Gasilski dvigali'!$2:$3</definedName>
    <definedName name="_xlnm.Print_Titles" localSheetId="1">'Splošne opombe'!$1:$1</definedName>
  </definedNames>
  <calcPr calcId="162913"/>
</workbook>
</file>

<file path=xl/calcChain.xml><?xml version="1.0" encoding="utf-8"?>
<calcChain xmlns="http://schemas.openxmlformats.org/spreadsheetml/2006/main">
  <c r="P1024" i="121" l="1"/>
  <c r="P22" i="115" l="1"/>
  <c r="P30" i="115" l="1"/>
  <c r="P18" i="115"/>
  <c r="P939" i="121"/>
  <c r="N50" i="115" l="1"/>
  <c r="P50" i="115" s="1"/>
  <c r="P307" i="121" l="1"/>
  <c r="P311" i="121"/>
  <c r="P440" i="115" l="1"/>
  <c r="P268" i="115" l="1"/>
  <c r="P510" i="115"/>
  <c r="P417" i="115"/>
  <c r="P180" i="115"/>
  <c r="P214" i="115" l="1"/>
  <c r="P246" i="115" l="1"/>
  <c r="P226" i="115"/>
  <c r="P276" i="115"/>
  <c r="P750" i="121" l="1"/>
  <c r="P183" i="121" l="1"/>
  <c r="P700" i="121"/>
  <c r="P903" i="121"/>
  <c r="P674" i="121" l="1"/>
  <c r="P1044" i="121" l="1"/>
  <c r="P1077" i="121"/>
  <c r="P1073" i="121"/>
  <c r="P1069" i="121"/>
  <c r="P1065" i="121"/>
  <c r="P1061" i="121"/>
  <c r="P1057" i="121"/>
  <c r="P1053" i="121"/>
  <c r="P1050" i="121"/>
  <c r="P1047" i="121"/>
  <c r="P1027" i="121"/>
  <c r="P1021" i="121"/>
  <c r="P1018" i="121"/>
  <c r="P1015" i="121"/>
  <c r="P1012" i="121"/>
  <c r="P1006" i="121"/>
  <c r="P1003" i="121"/>
  <c r="P1000" i="121"/>
  <c r="P997" i="121"/>
  <c r="P994" i="121"/>
  <c r="P985" i="121"/>
  <c r="P982" i="121"/>
  <c r="P979" i="121"/>
  <c r="P976" i="121"/>
  <c r="P973" i="121"/>
  <c r="P970" i="121"/>
  <c r="P967" i="121"/>
  <c r="P964" i="121"/>
  <c r="P961" i="121"/>
  <c r="P958" i="121"/>
  <c r="P1030" i="121"/>
  <c r="P955" i="121"/>
  <c r="P943" i="121"/>
  <c r="P937" i="121"/>
  <c r="P933" i="121"/>
  <c r="P929" i="121"/>
  <c r="P925" i="121"/>
  <c r="P921" i="121"/>
  <c r="P697" i="121"/>
  <c r="P597" i="121"/>
  <c r="P32" i="121"/>
  <c r="P1081" i="121" l="1"/>
  <c r="P945" i="121"/>
  <c r="J87" i="114" l="1"/>
  <c r="P638" i="121"/>
  <c r="P633" i="121"/>
  <c r="P628" i="121"/>
  <c r="P624" i="121"/>
  <c r="P619" i="121"/>
  <c r="A619" i="121"/>
  <c r="A624" i="121" s="1"/>
  <c r="A628" i="121" s="1"/>
  <c r="A633" i="121" s="1"/>
  <c r="A638" i="121" s="1"/>
  <c r="P602" i="121"/>
  <c r="P591" i="121"/>
  <c r="P586" i="121"/>
  <c r="P581" i="121"/>
  <c r="P576" i="121"/>
  <c r="P571" i="121"/>
  <c r="P567" i="121"/>
  <c r="P563" i="121"/>
  <c r="P558" i="121"/>
  <c r="P553" i="121"/>
  <c r="P549" i="121"/>
  <c r="P546" i="121"/>
  <c r="P541" i="121"/>
  <c r="P534" i="121"/>
  <c r="P528" i="121"/>
  <c r="P521" i="121"/>
  <c r="P515" i="121"/>
  <c r="P509" i="121"/>
  <c r="P503" i="121"/>
  <c r="P497" i="121"/>
  <c r="P491" i="121"/>
  <c r="P485" i="121"/>
  <c r="P479" i="121"/>
  <c r="P474" i="121"/>
  <c r="P469" i="121"/>
  <c r="P463" i="121"/>
  <c r="P457" i="121"/>
  <c r="P451" i="121"/>
  <c r="P446" i="121"/>
  <c r="P441" i="121"/>
  <c r="P436" i="121"/>
  <c r="P430" i="121"/>
  <c r="P425" i="121"/>
  <c r="P420" i="121"/>
  <c r="P415" i="121"/>
  <c r="A415" i="121"/>
  <c r="A420" i="121" s="1"/>
  <c r="A425" i="121" s="1"/>
  <c r="A430" i="121" s="1"/>
  <c r="A436" i="121" s="1"/>
  <c r="A441" i="121" s="1"/>
  <c r="A446" i="121" s="1"/>
  <c r="A451" i="121" s="1"/>
  <c r="A457" i="121" s="1"/>
  <c r="A463" i="121" s="1"/>
  <c r="A469" i="121" s="1"/>
  <c r="A474" i="121" s="1"/>
  <c r="A479" i="121" s="1"/>
  <c r="A485" i="121" s="1"/>
  <c r="A491" i="121" s="1"/>
  <c r="A497" i="121" s="1"/>
  <c r="A503" i="121" s="1"/>
  <c r="A509" i="121" s="1"/>
  <c r="A515" i="121" s="1"/>
  <c r="A521" i="121" s="1"/>
  <c r="A528" i="121" s="1"/>
  <c r="P409" i="121"/>
  <c r="P403" i="121"/>
  <c r="A403" i="121"/>
  <c r="P643" i="121" l="1"/>
  <c r="J76" i="114" s="1"/>
  <c r="A534" i="121"/>
  <c r="A541" i="121"/>
  <c r="A546" i="121" s="1"/>
  <c r="A549" i="121" s="1"/>
  <c r="A553" i="121" s="1"/>
  <c r="A558" i="121" s="1"/>
  <c r="A563" i="121" s="1"/>
  <c r="A567" i="121" s="1"/>
  <c r="A571" i="121" s="1"/>
  <c r="A576" i="121" s="1"/>
  <c r="A581" i="121" s="1"/>
  <c r="A586" i="121" s="1"/>
  <c r="A591" i="121" s="1"/>
  <c r="A597" i="121" s="1"/>
  <c r="A602" i="121" s="1"/>
  <c r="A1047" i="121" l="1"/>
  <c r="A1050" i="121" s="1"/>
  <c r="A1053" i="121" s="1"/>
  <c r="A1057" i="121" s="1"/>
  <c r="A1061" i="121" s="1"/>
  <c r="A1065" i="121" s="1"/>
  <c r="A1069" i="121" s="1"/>
  <c r="A1073" i="121" s="1"/>
  <c r="A1077" i="121" s="1"/>
  <c r="A958" i="121"/>
  <c r="A961" i="121" s="1"/>
  <c r="A964" i="121" s="1"/>
  <c r="A967" i="121" s="1"/>
  <c r="A970" i="121" s="1"/>
  <c r="A973" i="121" s="1"/>
  <c r="A976" i="121" s="1"/>
  <c r="A979" i="121" s="1"/>
  <c r="A982" i="121" s="1"/>
  <c r="A985" i="121" s="1"/>
  <c r="A994" i="121" s="1"/>
  <c r="A997" i="121" s="1"/>
  <c r="A1000" i="121" s="1"/>
  <c r="A1003" i="121" s="1"/>
  <c r="A1006" i="121" s="1"/>
  <c r="A1009" i="121" s="1"/>
  <c r="A1012" i="121" s="1"/>
  <c r="A1015" i="121" s="1"/>
  <c r="A1018" i="121" s="1"/>
  <c r="A1021" i="121" s="1"/>
  <c r="A1024" i="121" s="1"/>
  <c r="A1027" i="121" s="1"/>
  <c r="J85" i="114"/>
  <c r="A921" i="121"/>
  <c r="A925" i="121" s="1"/>
  <c r="A929" i="121" s="1"/>
  <c r="A933" i="121" s="1"/>
  <c r="A937" i="121" s="1"/>
  <c r="A939" i="121" s="1"/>
  <c r="A943" i="121" s="1"/>
  <c r="P907" i="121"/>
  <c r="P899" i="121"/>
  <c r="P895" i="121"/>
  <c r="P891" i="121"/>
  <c r="P887" i="121"/>
  <c r="A887" i="121"/>
  <c r="A891" i="121" s="1"/>
  <c r="A895" i="121" s="1"/>
  <c r="A899" i="121" s="1"/>
  <c r="P869" i="121"/>
  <c r="P865" i="121"/>
  <c r="P861" i="121"/>
  <c r="P849" i="121"/>
  <c r="P843" i="121"/>
  <c r="P836" i="121"/>
  <c r="A836" i="121"/>
  <c r="A843" i="121" s="1"/>
  <c r="A849" i="121" s="1"/>
  <c r="A855" i="121" s="1"/>
  <c r="A861" i="121" s="1"/>
  <c r="A865" i="121" s="1"/>
  <c r="P816" i="121"/>
  <c r="P824" i="121" s="1"/>
  <c r="J82" i="114" s="1"/>
  <c r="A816" i="121"/>
  <c r="P801" i="121"/>
  <c r="P796" i="121"/>
  <c r="P792" i="121"/>
  <c r="P788" i="121"/>
  <c r="P784" i="121"/>
  <c r="P780" i="121"/>
  <c r="P773" i="121"/>
  <c r="P770" i="121"/>
  <c r="P766" i="121"/>
  <c r="A766" i="121"/>
  <c r="A770" i="121" s="1"/>
  <c r="A773" i="121" s="1"/>
  <c r="A776" i="121" s="1"/>
  <c r="A780" i="121" s="1"/>
  <c r="A784" i="121" s="1"/>
  <c r="A788" i="121" s="1"/>
  <c r="A792" i="121" s="1"/>
  <c r="A796" i="121" s="1"/>
  <c r="A801" i="121" s="1"/>
  <c r="P753" i="121"/>
  <c r="P747" i="121"/>
  <c r="P738" i="121"/>
  <c r="A738" i="121"/>
  <c r="A741" i="121" s="1"/>
  <c r="A744" i="121" s="1"/>
  <c r="A747" i="121" s="1"/>
  <c r="A750" i="121" s="1"/>
  <c r="A753" i="121" s="1"/>
  <c r="P721" i="121"/>
  <c r="P717" i="121"/>
  <c r="A717" i="121"/>
  <c r="A721" i="121" s="1"/>
  <c r="P693" i="121"/>
  <c r="P689" i="121"/>
  <c r="P686" i="121"/>
  <c r="P682" i="121"/>
  <c r="P678" i="121"/>
  <c r="P670" i="121"/>
  <c r="A670" i="121"/>
  <c r="P666" i="121"/>
  <c r="P653" i="121"/>
  <c r="P656" i="121" s="1"/>
  <c r="J77" i="114" s="1"/>
  <c r="A653" i="121"/>
  <c r="P608" i="121"/>
  <c r="J75" i="114" s="1"/>
  <c r="P386" i="121"/>
  <c r="P381" i="121"/>
  <c r="P376" i="121"/>
  <c r="P373" i="121"/>
  <c r="P369" i="121"/>
  <c r="A369" i="121"/>
  <c r="A373" i="121" s="1"/>
  <c r="A376" i="121" s="1"/>
  <c r="A381" i="121" s="1"/>
  <c r="A386" i="121" s="1"/>
  <c r="P356" i="121"/>
  <c r="P352" i="121"/>
  <c r="P348" i="121"/>
  <c r="A348" i="121"/>
  <c r="A352" i="121" s="1"/>
  <c r="A356" i="121" s="1"/>
  <c r="P336" i="121"/>
  <c r="P332" i="121"/>
  <c r="A332" i="121"/>
  <c r="A336" i="121" s="1"/>
  <c r="P314" i="121"/>
  <c r="P303" i="121"/>
  <c r="P299" i="121"/>
  <c r="P295" i="121"/>
  <c r="P292" i="121"/>
  <c r="P288" i="121"/>
  <c r="P284" i="121"/>
  <c r="A284" i="121"/>
  <c r="A288" i="121" s="1"/>
  <c r="A292" i="121" s="1"/>
  <c r="P260" i="121"/>
  <c r="P256" i="121"/>
  <c r="P253" i="121"/>
  <c r="P250" i="121"/>
  <c r="P246" i="121"/>
  <c r="P242" i="121"/>
  <c r="P238" i="121"/>
  <c r="P234" i="121"/>
  <c r="P230" i="121"/>
  <c r="P226" i="121"/>
  <c r="P222" i="121"/>
  <c r="P218" i="121"/>
  <c r="P214" i="121"/>
  <c r="P210" i="121"/>
  <c r="P206" i="121"/>
  <c r="P203" i="121"/>
  <c r="P199" i="121"/>
  <c r="P195" i="121"/>
  <c r="P191" i="121"/>
  <c r="P187" i="121"/>
  <c r="P179" i="121"/>
  <c r="P175" i="121"/>
  <c r="P171" i="121"/>
  <c r="A171" i="121"/>
  <c r="A175" i="121" s="1"/>
  <c r="A179" i="121" s="1"/>
  <c r="P111" i="121"/>
  <c r="P107" i="121"/>
  <c r="P104" i="121"/>
  <c r="P100" i="121"/>
  <c r="P96" i="121"/>
  <c r="P92" i="121"/>
  <c r="P88" i="121"/>
  <c r="P84" i="121"/>
  <c r="P80" i="121"/>
  <c r="P76" i="121"/>
  <c r="P72" i="121"/>
  <c r="P68" i="121"/>
  <c r="P64" i="121"/>
  <c r="P60" i="121"/>
  <c r="P56" i="121"/>
  <c r="P52" i="121"/>
  <c r="P48" i="121"/>
  <c r="P44" i="121"/>
  <c r="P40" i="121"/>
  <c r="P36" i="121"/>
  <c r="P25" i="121"/>
  <c r="P21" i="121"/>
  <c r="P17" i="121"/>
  <c r="A17" i="121"/>
  <c r="A21" i="121" s="1"/>
  <c r="A25" i="121" s="1"/>
  <c r="A29" i="121" s="1"/>
  <c r="A32" i="121" s="1"/>
  <c r="A36" i="121" s="1"/>
  <c r="A40" i="121" s="1"/>
  <c r="A44" i="121" s="1"/>
  <c r="A48" i="121" s="1"/>
  <c r="A52" i="121" s="1"/>
  <c r="A56" i="121" s="1"/>
  <c r="A60" i="121" s="1"/>
  <c r="A64" i="121" s="1"/>
  <c r="A68" i="121" s="1"/>
  <c r="A72" i="121" s="1"/>
  <c r="A76" i="121" s="1"/>
  <c r="A80" i="121" s="1"/>
  <c r="A84" i="121" s="1"/>
  <c r="A88" i="121" s="1"/>
  <c r="A92" i="121" s="1"/>
  <c r="A96" i="121" s="1"/>
  <c r="A100" i="121" s="1"/>
  <c r="A104" i="121" s="1"/>
  <c r="A107" i="121" s="1"/>
  <c r="A111" i="121" s="1"/>
  <c r="A115" i="121" s="1"/>
  <c r="A119" i="121" s="1"/>
  <c r="A183" i="121" l="1"/>
  <c r="A187" i="121" s="1"/>
  <c r="A191" i="121" s="1"/>
  <c r="A195" i="121" s="1"/>
  <c r="A199" i="121" s="1"/>
  <c r="A203" i="121" s="1"/>
  <c r="A206" i="121" s="1"/>
  <c r="A210" i="121" s="1"/>
  <c r="A214" i="121" s="1"/>
  <c r="A218" i="121" s="1"/>
  <c r="A222" i="121" s="1"/>
  <c r="A226" i="121" s="1"/>
  <c r="A230" i="121" s="1"/>
  <c r="A234" i="121" s="1"/>
  <c r="A238" i="121" s="1"/>
  <c r="A242" i="121" s="1"/>
  <c r="A246" i="121" s="1"/>
  <c r="A250" i="121" s="1"/>
  <c r="A253" i="121" s="1"/>
  <c r="A256" i="121" s="1"/>
  <c r="A260" i="121" s="1"/>
  <c r="A674" i="121"/>
  <c r="A678" i="121" s="1"/>
  <c r="A682" i="121" s="1"/>
  <c r="A686" i="121" s="1"/>
  <c r="A689" i="121" s="1"/>
  <c r="A693" i="121" s="1"/>
  <c r="A697" i="121" s="1"/>
  <c r="A700" i="121" s="1"/>
  <c r="A704" i="121" s="1"/>
  <c r="A903" i="121"/>
  <c r="A907" i="121" s="1"/>
  <c r="A910" i="121" s="1"/>
  <c r="P910" i="121"/>
  <c r="P914" i="121" s="1"/>
  <c r="J84" i="114" s="1"/>
  <c r="P360" i="121"/>
  <c r="J73" i="114" s="1"/>
  <c r="P1009" i="121"/>
  <c r="P1034" i="121" s="1"/>
  <c r="J86" i="114" s="1"/>
  <c r="P115" i="121"/>
  <c r="P29" i="121"/>
  <c r="P119" i="121"/>
  <c r="P340" i="121"/>
  <c r="J72" i="114" s="1"/>
  <c r="P317" i="121"/>
  <c r="P391" i="121"/>
  <c r="J74" i="114" s="1"/>
  <c r="P741" i="121"/>
  <c r="P320" i="121"/>
  <c r="P704" i="121"/>
  <c r="P708" i="121" s="1"/>
  <c r="J78" i="114" s="1"/>
  <c r="A295" i="121"/>
  <c r="A299" i="121" s="1"/>
  <c r="A303" i="121" s="1"/>
  <c r="P264" i="121"/>
  <c r="J70" i="114" s="1"/>
  <c r="P725" i="121"/>
  <c r="P728" i="121" s="1"/>
  <c r="J79" i="114" s="1"/>
  <c r="P873" i="121"/>
  <c r="A869" i="121"/>
  <c r="A873" i="121" s="1"/>
  <c r="P744" i="121"/>
  <c r="P776" i="121"/>
  <c r="P804" i="121" s="1"/>
  <c r="J81" i="114" s="1"/>
  <c r="P855" i="121"/>
  <c r="A307" i="121" l="1"/>
  <c r="A311" i="121" s="1"/>
  <c r="A314" i="121" s="1"/>
  <c r="A317" i="121" s="1"/>
  <c r="A320" i="121" s="1"/>
  <c r="P756" i="121"/>
  <c r="J80" i="114" s="1"/>
  <c r="P124" i="121"/>
  <c r="J69" i="114" s="1"/>
  <c r="P323" i="121"/>
  <c r="J71" i="114" s="1"/>
  <c r="P877" i="121"/>
  <c r="J83" i="114" s="1"/>
  <c r="P297" i="115" l="1"/>
  <c r="P189" i="115"/>
  <c r="P186" i="115"/>
  <c r="P14" i="115"/>
  <c r="P26" i="115"/>
  <c r="P54" i="115"/>
  <c r="P589" i="115" l="1"/>
  <c r="P444" i="115" l="1"/>
  <c r="P66" i="117" l="1"/>
  <c r="A66" i="117"/>
  <c r="A71" i="117" s="1"/>
  <c r="P781" i="115"/>
  <c r="P777" i="115"/>
  <c r="P773" i="115"/>
  <c r="P769" i="115"/>
  <c r="P765" i="115"/>
  <c r="P761" i="115"/>
  <c r="P757" i="115"/>
  <c r="P753" i="115"/>
  <c r="P749" i="115"/>
  <c r="P733" i="115"/>
  <c r="P729" i="115"/>
  <c r="P725" i="115"/>
  <c r="P721" i="115"/>
  <c r="P717" i="115"/>
  <c r="P713" i="115"/>
  <c r="P709" i="115"/>
  <c r="P705" i="115"/>
  <c r="P701" i="115"/>
  <c r="P697" i="115"/>
  <c r="P693" i="115"/>
  <c r="P689" i="115"/>
  <c r="P685" i="115"/>
  <c r="P681" i="115"/>
  <c r="P677" i="115"/>
  <c r="P673" i="115"/>
  <c r="P669" i="115"/>
  <c r="P665" i="115"/>
  <c r="P661" i="115"/>
  <c r="P657" i="115"/>
  <c r="P653" i="115"/>
  <c r="P649" i="115"/>
  <c r="P645" i="115"/>
  <c r="P641" i="115"/>
  <c r="P637" i="115"/>
  <c r="P633" i="115"/>
  <c r="P629" i="115"/>
  <c r="P625" i="115"/>
  <c r="P621" i="115"/>
  <c r="P617" i="115"/>
  <c r="P613" i="115"/>
  <c r="A613" i="115"/>
  <c r="A617" i="115" s="1"/>
  <c r="A621" i="115" s="1"/>
  <c r="A625" i="115" s="1"/>
  <c r="A629" i="115" s="1"/>
  <c r="A633" i="115" s="1"/>
  <c r="A637" i="115" s="1"/>
  <c r="A641" i="115" s="1"/>
  <c r="A645" i="115" s="1"/>
  <c r="A649" i="115" s="1"/>
  <c r="A653" i="115" s="1"/>
  <c r="A657" i="115" s="1"/>
  <c r="A661" i="115" s="1"/>
  <c r="A665" i="115" s="1"/>
  <c r="A669" i="115" s="1"/>
  <c r="A673" i="115" s="1"/>
  <c r="A677" i="115" s="1"/>
  <c r="A681" i="115" s="1"/>
  <c r="A685" i="115" s="1"/>
  <c r="A689" i="115" s="1"/>
  <c r="A693" i="115" s="1"/>
  <c r="A697" i="115" s="1"/>
  <c r="A701" i="115" s="1"/>
  <c r="A705" i="115" s="1"/>
  <c r="A709" i="115" s="1"/>
  <c r="A713" i="115" s="1"/>
  <c r="A717" i="115" s="1"/>
  <c r="A721" i="115" s="1"/>
  <c r="A725" i="115" s="1"/>
  <c r="A729" i="115" s="1"/>
  <c r="A733" i="115" s="1"/>
  <c r="A737" i="115" s="1"/>
  <c r="A741" i="115" s="1"/>
  <c r="A745" i="115" s="1"/>
  <c r="A749" i="115" s="1"/>
  <c r="A753" i="115" s="1"/>
  <c r="A757" i="115" s="1"/>
  <c r="A761" i="115" s="1"/>
  <c r="A765" i="115" s="1"/>
  <c r="A769" i="115" s="1"/>
  <c r="A773" i="115" s="1"/>
  <c r="A777" i="115" s="1"/>
  <c r="A781" i="115" s="1"/>
  <c r="A785" i="115" s="1"/>
  <c r="P601" i="115"/>
  <c r="P597" i="115"/>
  <c r="P585" i="115"/>
  <c r="P581" i="115"/>
  <c r="P577" i="115"/>
  <c r="P573" i="115"/>
  <c r="P569" i="115"/>
  <c r="P565" i="115"/>
  <c r="P561" i="115"/>
  <c r="P557" i="115"/>
  <c r="P553" i="115"/>
  <c r="P549" i="115"/>
  <c r="P546" i="115"/>
  <c r="P542" i="115"/>
  <c r="P538" i="115"/>
  <c r="P534" i="115"/>
  <c r="P530" i="115"/>
  <c r="P526" i="115"/>
  <c r="P522" i="115"/>
  <c r="P518" i="115"/>
  <c r="P514" i="115"/>
  <c r="P506" i="115"/>
  <c r="P502" i="115"/>
  <c r="P498" i="115"/>
  <c r="P494" i="115"/>
  <c r="P490" i="115"/>
  <c r="P486" i="115"/>
  <c r="P482" i="115"/>
  <c r="P478" i="115"/>
  <c r="P474" i="115"/>
  <c r="P470" i="115"/>
  <c r="P467" i="115"/>
  <c r="A467" i="115"/>
  <c r="A470" i="115" s="1"/>
  <c r="A474" i="115" s="1"/>
  <c r="A478" i="115" s="1"/>
  <c r="A482" i="115" s="1"/>
  <c r="A486" i="115" s="1"/>
  <c r="A490" i="115" s="1"/>
  <c r="A494" i="115" s="1"/>
  <c r="A498" i="115" s="1"/>
  <c r="A502" i="115" s="1"/>
  <c r="A506" i="115" s="1"/>
  <c r="P455" i="115"/>
  <c r="P452" i="115"/>
  <c r="P448" i="115"/>
  <c r="P436" i="115"/>
  <c r="P432" i="115"/>
  <c r="P428" i="115"/>
  <c r="P424" i="115"/>
  <c r="P421" i="115"/>
  <c r="P413" i="115"/>
  <c r="P409" i="115"/>
  <c r="P405" i="115"/>
  <c r="P401" i="115"/>
  <c r="P397" i="115"/>
  <c r="P393" i="115"/>
  <c r="P389" i="115"/>
  <c r="P385" i="115"/>
  <c r="P381" i="115"/>
  <c r="P377" i="115"/>
  <c r="P373" i="115"/>
  <c r="P369" i="115"/>
  <c r="P359" i="115"/>
  <c r="P355" i="115"/>
  <c r="P351" i="115"/>
  <c r="P347" i="115"/>
  <c r="P343" i="115"/>
  <c r="P339" i="115"/>
  <c r="P335" i="115"/>
  <c r="A335" i="115"/>
  <c r="A339" i="115" s="1"/>
  <c r="A343" i="115" s="1"/>
  <c r="A347" i="115" s="1"/>
  <c r="A351" i="115" s="1"/>
  <c r="A355" i="115" s="1"/>
  <c r="A359" i="115" s="1"/>
  <c r="A362" i="115" s="1"/>
  <c r="A365" i="115" s="1"/>
  <c r="A369" i="115" s="1"/>
  <c r="A373" i="115" s="1"/>
  <c r="A377" i="115" s="1"/>
  <c r="A381" i="115" s="1"/>
  <c r="A385" i="115" s="1"/>
  <c r="P317" i="115"/>
  <c r="P313" i="115"/>
  <c r="P309" i="115"/>
  <c r="P305" i="115"/>
  <c r="P301" i="115"/>
  <c r="A297" i="115"/>
  <c r="A301" i="115" s="1"/>
  <c r="A305" i="115" s="1"/>
  <c r="A309" i="115" s="1"/>
  <c r="A313" i="115" s="1"/>
  <c r="A317" i="115" s="1"/>
  <c r="P284" i="115"/>
  <c r="P280" i="115"/>
  <c r="P272" i="115"/>
  <c r="P264" i="115"/>
  <c r="P261" i="115"/>
  <c r="P257" i="115"/>
  <c r="P254" i="115"/>
  <c r="P250" i="115"/>
  <c r="P242" i="115"/>
  <c r="P238" i="115"/>
  <c r="P234" i="115"/>
  <c r="P230" i="115"/>
  <c r="P222" i="115"/>
  <c r="P218" i="115"/>
  <c r="P210" i="115"/>
  <c r="P206" i="115"/>
  <c r="A206" i="115"/>
  <c r="A210" i="115" s="1"/>
  <c r="P183" i="115"/>
  <c r="P177" i="115"/>
  <c r="P173" i="115"/>
  <c r="P169" i="115"/>
  <c r="P165" i="115"/>
  <c r="P161" i="115"/>
  <c r="P157" i="115"/>
  <c r="P153" i="115"/>
  <c r="P150" i="115"/>
  <c r="P146" i="115"/>
  <c r="P143" i="115"/>
  <c r="P139" i="115"/>
  <c r="P134" i="115"/>
  <c r="P130" i="115"/>
  <c r="P126" i="115"/>
  <c r="P122" i="115"/>
  <c r="P118" i="115"/>
  <c r="P114" i="115"/>
  <c r="P110" i="115"/>
  <c r="P106" i="115"/>
  <c r="P102" i="115"/>
  <c r="P98" i="115"/>
  <c r="P93" i="115"/>
  <c r="P89" i="115"/>
  <c r="P85" i="115"/>
  <c r="P81" i="115"/>
  <c r="P77" i="115"/>
  <c r="P73" i="115"/>
  <c r="A73" i="115"/>
  <c r="A77" i="115" s="1"/>
  <c r="A81" i="115" s="1"/>
  <c r="A85" i="115" s="1"/>
  <c r="A89" i="115" s="1"/>
  <c r="A93" i="115" s="1"/>
  <c r="A98" i="115" s="1"/>
  <c r="A102" i="115" s="1"/>
  <c r="A106" i="115" s="1"/>
  <c r="A110" i="115" s="1"/>
  <c r="A114" i="115" s="1"/>
  <c r="A118" i="115" s="1"/>
  <c r="A122" i="115" s="1"/>
  <c r="A126" i="115" s="1"/>
  <c r="A130" i="115" s="1"/>
  <c r="A134" i="115" s="1"/>
  <c r="A139" i="115" s="1"/>
  <c r="A143" i="115" s="1"/>
  <c r="A146" i="115" s="1"/>
  <c r="A150" i="115" s="1"/>
  <c r="A153" i="115" s="1"/>
  <c r="A157" i="115" s="1"/>
  <c r="A161" i="115" s="1"/>
  <c r="A165" i="115" s="1"/>
  <c r="A169" i="115" s="1"/>
  <c r="A173" i="115" s="1"/>
  <c r="P46" i="115"/>
  <c r="P42" i="115"/>
  <c r="P38" i="115"/>
  <c r="P34" i="115"/>
  <c r="A14" i="115"/>
  <c r="A18" i="115" s="1"/>
  <c r="A22" i="115" s="1"/>
  <c r="A26" i="115" s="1"/>
  <c r="A30" i="115" s="1"/>
  <c r="A34" i="115" s="1"/>
  <c r="A510" i="115" l="1"/>
  <c r="A514" i="115" s="1"/>
  <c r="A518" i="115" s="1"/>
  <c r="A522" i="115" s="1"/>
  <c r="A526" i="115" s="1"/>
  <c r="A530" i="115" s="1"/>
  <c r="A534" i="115" s="1"/>
  <c r="A538" i="115" s="1"/>
  <c r="A542" i="115" s="1"/>
  <c r="A546" i="115" s="1"/>
  <c r="A549" i="115" s="1"/>
  <c r="A553" i="115" s="1"/>
  <c r="A557" i="115" s="1"/>
  <c r="A561" i="115" s="1"/>
  <c r="A565" i="115" s="1"/>
  <c r="A569" i="115" s="1"/>
  <c r="A573" i="115" s="1"/>
  <c r="A577" i="115" s="1"/>
  <c r="A581" i="115" s="1"/>
  <c r="A585" i="115" s="1"/>
  <c r="A589" i="115" s="1"/>
  <c r="A593" i="115" s="1"/>
  <c r="A597" i="115" s="1"/>
  <c r="A601" i="115" s="1"/>
  <c r="P74" i="117"/>
  <c r="J94" i="114" s="1"/>
  <c r="J95" i="114" s="1"/>
  <c r="A177" i="115"/>
  <c r="A180" i="115" s="1"/>
  <c r="A183" i="115" s="1"/>
  <c r="A186" i="115" s="1"/>
  <c r="A189" i="115" s="1"/>
  <c r="A214" i="115"/>
  <c r="A218" i="115" s="1"/>
  <c r="A222" i="115" s="1"/>
  <c r="A226" i="115" s="1"/>
  <c r="A230" i="115" s="1"/>
  <c r="A234" i="115" s="1"/>
  <c r="A238" i="115" s="1"/>
  <c r="A242" i="115" s="1"/>
  <c r="A38" i="115"/>
  <c r="A42" i="115" s="1"/>
  <c r="A46" i="115" s="1"/>
  <c r="A50" i="115" s="1"/>
  <c r="A54" i="115" s="1"/>
  <c r="A389" i="115"/>
  <c r="A393" i="115" s="1"/>
  <c r="A397" i="115" s="1"/>
  <c r="A401" i="115" s="1"/>
  <c r="A405" i="115" s="1"/>
  <c r="A409" i="115" s="1"/>
  <c r="A413" i="115" s="1"/>
  <c r="P192" i="115"/>
  <c r="J58" i="114" s="1"/>
  <c r="P58" i="115"/>
  <c r="J57" i="114" s="1"/>
  <c r="P593" i="115"/>
  <c r="P605" i="115" s="1"/>
  <c r="J62" i="114" s="1"/>
  <c r="P287" i="115"/>
  <c r="J59" i="114" s="1"/>
  <c r="P320" i="115"/>
  <c r="J60" i="114" s="1"/>
  <c r="P785" i="115"/>
  <c r="P362" i="115"/>
  <c r="P741" i="115"/>
  <c r="P365" i="115"/>
  <c r="P737" i="115"/>
  <c r="P745" i="115"/>
  <c r="J25" i="114" l="1"/>
  <c r="I25" i="113" s="1"/>
  <c r="A417" i="115"/>
  <c r="A421" i="115" s="1"/>
  <c r="A424" i="115" s="1"/>
  <c r="A428" i="115" s="1"/>
  <c r="A432" i="115" s="1"/>
  <c r="A436" i="115" s="1"/>
  <c r="A246" i="115"/>
  <c r="A250" i="115" s="1"/>
  <c r="A254" i="115" s="1"/>
  <c r="A257" i="115" s="1"/>
  <c r="A261" i="115" s="1"/>
  <c r="A264" i="115" s="1"/>
  <c r="P458" i="115"/>
  <c r="J61" i="114" s="1"/>
  <c r="P788" i="115"/>
  <c r="J63" i="114" s="1"/>
  <c r="J88" i="114"/>
  <c r="J23" i="114" s="1"/>
  <c r="A440" i="115" l="1"/>
  <c r="A444" i="115" s="1"/>
  <c r="A448" i="115" s="1"/>
  <c r="A452" i="115" s="1"/>
  <c r="A455" i="115" s="1"/>
  <c r="A268" i="115"/>
  <c r="A272" i="115" s="1"/>
  <c r="A276" i="115" s="1"/>
  <c r="A280" i="115" s="1"/>
  <c r="A284" i="115" s="1"/>
  <c r="J64" i="114"/>
  <c r="J21" i="114" s="1"/>
  <c r="I21" i="113" s="1"/>
  <c r="I23" i="113"/>
  <c r="I39" i="113" l="1"/>
  <c r="I41" i="113" s="1"/>
  <c r="I43" i="113" s="1"/>
  <c r="J33" i="114"/>
  <c r="J35" i="114" s="1"/>
  <c r="J37" i="114" s="1"/>
</calcChain>
</file>

<file path=xl/sharedStrings.xml><?xml version="1.0" encoding="utf-8"?>
<sst xmlns="http://schemas.openxmlformats.org/spreadsheetml/2006/main" count="1686" uniqueCount="1139">
  <si>
    <t xml:space="preserve">Kompletna dobava materiala in obdelava parapetnih zidov - atike v sestavi:                                                                                              
- obloga atike zidu z hidroizolacijo- sika folija 18 G, r.š. cca 166 cm,                                                                                                              - toplotna izolacija iz kamene  volne (175 kg/m3) deb. 8 cm  ob strani  (r.š. cca 106 cm).                                                                          
Vključno z vsemi pomožnimi deli, prenosi materiala, čiščenjem po opravljenem delu.
Izvedba po navodilih proizvajalca kritine!
Obračun po m1.
</t>
  </si>
  <si>
    <r>
      <t xml:space="preserve">►ZAKLINJANJE Z NASIPNIM MATERIALOM V DEB. 5 CM </t>
    </r>
    <r>
      <rPr>
        <sz val="9"/>
        <rFont val="Arial"/>
        <family val="2"/>
        <charset val="238"/>
      </rPr>
      <t>('s-5)</t>
    </r>
  </si>
  <si>
    <t>Odstranitev obstoječe armirano betonske konstrukcije-konzolne plošče balkonov; s potrebnim podpiranjem in z ravnim odrezanjem zaključka odstranitve.</t>
  </si>
  <si>
    <t>Odstranitev obstoječe armirano betonske konstrukcije-ograje  balkonov; s potrebnim podpiranjem.</t>
  </si>
  <si>
    <t>DRENAŽA OBJEKTU DN 125 + BET. POSTELJICA</t>
  </si>
  <si>
    <t xml:space="preserve">Kompletna izdelava drenaže ob objektu, skladno s predpisi DIN 4095, kjer se zahtevata varnost in odgovornost ter dolgotrajno delovanje drenaže.
Drenažna instalacija je z vseh strani obdana z gramozom 8/16, po DIN 4226 del 1. 
V postavki je predvidena tudi predhodna izdelava betonske posteljice z muldo (cca 0,075 m3/m1), polaganje drenažnih cevi DN 125 mm.
Drenažne cevi je potrebno voditi v odtočno mesto.
Izvedba po napotkih projektanta!
Obračun v m1.
</t>
  </si>
  <si>
    <t xml:space="preserve">POLITLAK POLST (ZAVAROVANJE PRED ZABLATENJEM) </t>
  </si>
  <si>
    <t xml:space="preserve">Kompletna dobava in polaganje politlak polsi (filca) 300 g/m2 - zavarovanje drenaže pred zablatanjem.
Obračun v m2.
</t>
  </si>
  <si>
    <t xml:space="preserve">Recepturo in vgrajevanje betona obdela tehnolog za betone.
Pred nadaljevanjem betoniranja vseh polj je potrebna presoja dosežene kvalitete vidnega betona na poskusnem polju.
</t>
  </si>
  <si>
    <t>► RAZBREMENILNIK</t>
  </si>
  <si>
    <t>ALU STENE, OKNA IN VRATA:</t>
  </si>
  <si>
    <t>Skupaj alu steklene stene, okna in vrata:</t>
  </si>
  <si>
    <t>Alu steklene stene, okna in vrata:</t>
  </si>
  <si>
    <r>
      <t xml:space="preserve">►PODLOŽNI (zaščitni) BETON C12/15, deb. 8 CM; </t>
    </r>
    <r>
      <rPr>
        <sz val="9"/>
        <rFont val="Arial"/>
        <family val="2"/>
        <charset val="238"/>
      </rPr>
      <t>sestav</t>
    </r>
    <r>
      <rPr>
        <b/>
        <sz val="9"/>
        <rFont val="Arial"/>
        <family val="2"/>
        <charset val="238"/>
      </rPr>
      <t xml:space="preserve"> 3,4,5</t>
    </r>
  </si>
  <si>
    <r>
      <t xml:space="preserve">►XPS IZOLACIJA 16 cm + PET folija; </t>
    </r>
    <r>
      <rPr>
        <sz val="9"/>
        <rFont val="Arial"/>
        <family val="2"/>
        <charset val="238"/>
      </rPr>
      <t>sestav</t>
    </r>
    <r>
      <rPr>
        <b/>
        <sz val="9"/>
        <rFont val="Arial"/>
        <family val="2"/>
        <charset val="238"/>
      </rPr>
      <t xml:space="preserve"> 6</t>
    </r>
  </si>
  <si>
    <r>
      <t xml:space="preserve">►NAKLONSKI ESTRIH deb. 5,0-11,0 cm </t>
    </r>
    <r>
      <rPr>
        <sz val="9"/>
        <rFont val="Arial"/>
        <family val="2"/>
        <charset val="238"/>
      </rPr>
      <t>sestav</t>
    </r>
    <r>
      <rPr>
        <b/>
        <sz val="9"/>
        <rFont val="Arial"/>
        <family val="2"/>
        <charset val="238"/>
      </rPr>
      <t xml:space="preserve"> 12</t>
    </r>
  </si>
  <si>
    <r>
      <t xml:space="preserve">►NAKLONSKI ESTRIH deb. 5,0-14,0 cm </t>
    </r>
    <r>
      <rPr>
        <sz val="9"/>
        <rFont val="Arial"/>
        <family val="2"/>
        <charset val="238"/>
      </rPr>
      <t>sestav</t>
    </r>
    <r>
      <rPr>
        <b/>
        <sz val="9"/>
        <rFont val="Arial"/>
        <family val="2"/>
        <charset val="238"/>
      </rPr>
      <t xml:space="preserve"> 13</t>
    </r>
  </si>
  <si>
    <r>
      <t xml:space="preserve">►PLAVAJOČI POD </t>
    </r>
    <r>
      <rPr>
        <sz val="9"/>
        <rFont val="Arial"/>
        <family val="2"/>
        <charset val="238"/>
      </rPr>
      <t>sestava</t>
    </r>
    <r>
      <rPr>
        <b/>
        <sz val="9"/>
        <rFont val="Arial"/>
        <family val="2"/>
        <charset val="238"/>
      </rPr>
      <t xml:space="preserve"> 4</t>
    </r>
  </si>
  <si>
    <r>
      <t xml:space="preserve">►PLAVAJOČI POD </t>
    </r>
    <r>
      <rPr>
        <sz val="9"/>
        <rFont val="Arial"/>
        <family val="2"/>
        <charset val="238"/>
      </rPr>
      <t>sestava</t>
    </r>
    <r>
      <rPr>
        <b/>
        <sz val="9"/>
        <rFont val="Arial"/>
        <family val="2"/>
        <charset val="238"/>
      </rPr>
      <t xml:space="preserve"> 5</t>
    </r>
  </si>
  <si>
    <r>
      <t xml:space="preserve">Kompletna izdelava plavajočih podov (epoksidni premaz) v sestavi:                                                                
</t>
    </r>
    <r>
      <rPr>
        <sz val="9"/>
        <rFont val="Arial"/>
        <family val="2"/>
        <charset val="238"/>
      </rPr>
      <t>- mikroarmiran cementni estrih  6 cm, 
- PE folija dvoslojna 0,15 mm, 
- toplotna izolacija ekstrudirani polistiren XPS deb. 8 cm
  (kot napr. styrodur 2800C ali enakovredno).</t>
    </r>
    <r>
      <rPr>
        <sz val="9"/>
        <rFont val="Arial"/>
        <family val="2"/>
      </rPr>
      <t xml:space="preserve">
Beton za estrih C 25/30.
Mikroarmatura PP vlaken npr.Fibrins F 120 v količini  0,95 kg/m3 je zajeta v ceni, poraba po navodilih proizvajalca za tozadevne prostore.
Obračun v m2 tlorisne površine za kompletno izdelani plavajoč pod,  z vsem potrebnim materialom,  dilatacijami, obdelavo površine pred polaganjem tlaka, ipd., z vsemi prenosi do mesta vgraditve ter z vsemi pripravljalnimi in pomožnimi deli. 
</t>
    </r>
  </si>
  <si>
    <r>
      <t xml:space="preserve">►PLAVAJOČI POD </t>
    </r>
    <r>
      <rPr>
        <sz val="9"/>
        <rFont val="Arial"/>
        <family val="2"/>
        <charset val="238"/>
      </rPr>
      <t>sestava</t>
    </r>
    <r>
      <rPr>
        <b/>
        <sz val="9"/>
        <rFont val="Arial"/>
        <family val="2"/>
        <charset val="238"/>
      </rPr>
      <t xml:space="preserve"> 7</t>
    </r>
  </si>
  <si>
    <r>
      <t xml:space="preserve">►PLAVAJOČI POD </t>
    </r>
    <r>
      <rPr>
        <sz val="9"/>
        <rFont val="Arial"/>
        <family val="2"/>
        <charset val="238"/>
      </rPr>
      <t>sestava</t>
    </r>
    <r>
      <rPr>
        <b/>
        <sz val="9"/>
        <rFont val="Arial"/>
        <family val="2"/>
        <charset val="238"/>
      </rPr>
      <t xml:space="preserve"> 8</t>
    </r>
  </si>
  <si>
    <t>Kompletna dobava materiala in naprava  obloge podesta s prvovrstno keramiko.
Polaganje v lepilo (lepljenje po celi  površini),  po predloženi shemi s strani arhitekta! 
Ploščice stopnja trdote K9, drsnost R11
Ob steni (stik tla-stena) je keramična obroba, izvedena iz zaključnega komada istega proizvajalca (zajeti kompletno v ceni!)
Obračun po m2 tlorisne projekcije.</t>
  </si>
  <si>
    <t xml:space="preserve">►EPOKSI  tlak deb. 3 mm </t>
  </si>
  <si>
    <r>
      <t xml:space="preserve">►EPOKSI  tlak deb. 3 mm ; </t>
    </r>
    <r>
      <rPr>
        <sz val="9"/>
        <rFont val="Arial"/>
        <family val="2"/>
        <charset val="238"/>
      </rPr>
      <t xml:space="preserve"> et. 03-15; (06) balkoni</t>
    </r>
  </si>
  <si>
    <r>
      <t xml:space="preserve">►EPOKSI  tlak deb. 3 mm ; </t>
    </r>
    <r>
      <rPr>
        <sz val="9"/>
        <rFont val="Arial"/>
        <family val="2"/>
        <charset val="238"/>
      </rPr>
      <t xml:space="preserve"> et. 16; (06) terasa</t>
    </r>
  </si>
  <si>
    <t xml:space="preserve">Dobava in montaža gasilnih aparatov na prah ABC, ki ima gasilno sposobnost 6 enot gasila (EG); vključno z okvirjem za pritrditev.
Obračun v kos. </t>
  </si>
  <si>
    <t xml:space="preserve">Dobava in montaža gasilnih aparatov na meglo, ki ima gasilno sposobnost 4 enot gasila (EG); vključno z okvirjem za pritrditev.
Obračun v kos. </t>
  </si>
  <si>
    <t>►ROČNI GASILNI APARAT ABC 6 (EG)</t>
  </si>
  <si>
    <t>►ROČNI GASILNI APARAT NA MEGLO 4 (EG)</t>
  </si>
  <si>
    <t>►ODSTRANITEV VRAT,  v vel. 3-5 m2</t>
  </si>
  <si>
    <t>►ODSTRANITEV VRAT,  nad 5 m2</t>
  </si>
  <si>
    <t>m1</t>
  </si>
  <si>
    <t>Stenska oprijemala po sistemu kot npr. ali enakovredno GRADUS COMBI RAIL 1200; KOMBINACIJA ODBOJNIKA IN OPRIJEMALA, ALU nosilni profil preseka cca 158X45mm, PVC-u pokrivni element, z odmikom od stene 38mm, pvc stenski nosilci, L/D zaključni  kosi, barva po izbiri projektanta, vijačeno v steno na višini 900-1000mm v skladu z navodili proizvajalca.</t>
  </si>
  <si>
    <t>►SPV</t>
  </si>
  <si>
    <t>Stenska zastekljena vitrina, dim 80/120, laminiran iveral 10mm, steklena vratca , ključavnica , inox pritrdilni material</t>
  </si>
  <si>
    <t>►OST3</t>
  </si>
  <si>
    <t>Samolepilna folija za zameglitev oken v ambulantah  pritličja in steklenih prredelnih sten in drsnih vrat- barvni print  za zatemnitev steklenih površin, peskani izgled v vzorcu/sliki in barvah,</t>
  </si>
  <si>
    <t>►TG3 USMERJEVALNA TABLE ZA ODDELKE V DVIGALU</t>
  </si>
  <si>
    <t>►TPN 1</t>
  </si>
  <si>
    <t>Tablica-nalepka iz kot npr. ali enakovredno komatex materiala ali podobno za oštevilčenje etaž v avli  min. dim. 21/30, Številka mora biti vidna iz obeh dvigal - montaža na steni nasproti dvigal.</t>
  </si>
  <si>
    <t>►KOŠ KK3</t>
  </si>
  <si>
    <t>* nadzor GOI del</t>
  </si>
  <si>
    <t xml:space="preserve">SKUPNA REKAPITULACIJA GOI DEL - SKLOP 1 </t>
  </si>
  <si>
    <t>GRADBENA DELA - SKLOP 1:</t>
  </si>
  <si>
    <t>OBRTNA DELA - SKLOP 1:</t>
  </si>
  <si>
    <t xml:space="preserve"> Servisno tipkalo na strehi kabine.</t>
  </si>
  <si>
    <t>Dobava montažnih obešal za dviganje v jašku.</t>
  </si>
  <si>
    <t xml:space="preserve">►ZAKLJUČNA MASKA PRI VRATIH </t>
  </si>
  <si>
    <t xml:space="preserve">Splošne opomba: </t>
  </si>
  <si>
    <t>1) Izvajalec del mora upoštevati splošna določila  v ponudbi in pri izvajanju del, ki veljajo v Republiki Sloveniji.</t>
  </si>
  <si>
    <t>2) Pomembna opomba:</t>
  </si>
  <si>
    <t>Popis je veljaven le v kombinaciji z vsemi grafičnimi prilogami, risbami, načrti, tehničnim poročilom, sestavami konstrukcij, shemami oken in vrat in ostalimi sestavinami projekta (strojne, elektro instalacije in načrti gradbenih konstrukcij).</t>
  </si>
  <si>
    <t xml:space="preserve">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 </t>
  </si>
  <si>
    <t>Doplačilo za izdelavo dilatacijskega stika pri spuščenem stropu ali stropni oblogi, izdelano v skladu s smernicami za izvedbo proizvajalca mavčnih plošč; obračuna se dolžina dilatacijskega stika, razred požarne odpornosti EI 90.</t>
  </si>
  <si>
    <t xml:space="preserve">Kompletna izdelava (dobava) in montaža lestve v dvigalnem jašku, za reševanje gasilcev. Sidranje v armirano betonsko konstrukcijo z nerjavečimi sidri.
Izvedba v alu. ali v vroče pocinkani kovinski izvedbi.
Obračun v m'. </t>
  </si>
  <si>
    <t xml:space="preserve">Kompletna dobava in montaža žleba iz alu pločevine deb. 1,5 mm, po detajlu ; v enaki barvi kot strešna kritina:
Obračun v m' kompletno izdelanega žleba!
</t>
  </si>
  <si>
    <t xml:space="preserve">Dobava in montaža  obrobe atike v območju steklene fasade izdelane iz  alu barvane pločevine debeline 2,0 mm  (RAL po izboru arhitekta).
Obračun v m' kompletno izdelane obrobe; vključno s potrebno podkonstrukcijo in s pritrdilnim materialom!
</t>
  </si>
  <si>
    <t xml:space="preserve">Kompletna izvedba vertikalne hidroizolacije v sestavi : 
- Nanos hladnega bitumenskega premaza (npr. IBITOL) na suho in brezprašno površino AB konstrukcije, poraba 0,3 l/m2, sušenje premaza 24 ur.
- Vgradnja hidroizolacije proti talni vlagi po celotni površini, bitumenski trakovi iz oksidiranega bitumna, v skladu s SIST EN 13969 - TIP A in SIST 1031 (npr. IZOTEM V4 oz IZOTEKT V4 ali enakovredno), delno-točkovno privarjen na podlago, izdelava 10 cm preklopov v prečni in 15 cm v vzdolžni smeri.
V ceni zajeti tudi vsa pomožna dela, transporte in potrebne zaključke.
Obračun v m2.
</t>
  </si>
  <si>
    <r>
      <t xml:space="preserve">Kompletna izvedba zaščite vertikalne hidroizolacije v sestavi : 
- XPS plošče s hrapavo (vafel) površino, deb. 10,0 cm; (kot so StyrofoamIB ali Ursa Foam N-III-PZ-I ali Styrodur 2800C ali Fibran Etics GF, ali enakovredno).
Plošče so polno zalepljene na hidroizolacijo.
Lepilni sloj: nizko ekspandirna enokomponentna poliuretanska pena (kot je Fragmat Termifix ali enakovredno) oziroma izbrana tesnilna malta tudi kot lepilna malta.
Pred uporabo neznanega (ali nesistemskega lepila) lepila preverite njegovo kompatibilnost med polistirenom in bitumnom.
</t>
    </r>
    <r>
      <rPr>
        <sz val="9"/>
        <rFont val="Arial"/>
        <family val="2"/>
        <charset val="238"/>
      </rPr>
      <t>Plošče segajo do dna temelja in jih je potrebno vstaviti v opaž pred betoniranjem temeljev (dodatna zaščita z gumbasto folijo HDPE).
V ceni zajeti tudi vsa pomožna dela, transporte in potrebne zaključke.</t>
    </r>
    <r>
      <rPr>
        <sz val="9"/>
        <rFont val="Arial"/>
        <family val="2"/>
      </rPr>
      <t xml:space="preserve">
Obračun v m2.
</t>
    </r>
  </si>
  <si>
    <t>- Vse morebitne spremembe in dopolnitve lahko izdelajo izključno avtorji navedenih projektov, pri čemer mora biti vsaka sprememba in dopolnitev pisno zavedena v gradbeni dnevnik, ožigosana in podpisana s strani odgovornega projektanta arhitekture in odgovornega nadzornika.</t>
  </si>
  <si>
    <t>H/  PID in NOV (za vsa dela od A - F) v treh izvodih tiskano ,en izvod komplet elektronsko</t>
  </si>
  <si>
    <t xml:space="preserve">G/  PROJEKTANTSKI NADZOR (za vsa dela od A - F) </t>
  </si>
  <si>
    <t>F/  STROJNE INŠTALACIJE</t>
  </si>
  <si>
    <t>E/  ELEKTRO INŠTALACIJE</t>
  </si>
  <si>
    <t>D/  ZUNANJA UREDITEV</t>
  </si>
  <si>
    <t>B/  OBRTNA DELA</t>
  </si>
  <si>
    <t>A/  GRADBENA DELA</t>
  </si>
  <si>
    <t xml:space="preserve">I/   Po mnenju ponudnika potrebna dodatna dela, storitve in oprema, ki ni zajeta v razpisni dokumentaciji, so pa po mneju ponudnika potrebna, da se doseže pogoj ključ v roke. Postavke prikazati na lastnem obrazcu.
</t>
  </si>
  <si>
    <t>V cenah je potrebno upoštevati karakteristike betonov razvidnih iz projekta gradbenih konstrukcij in izvedbo po navodilih odgovornega projektanta gradbenih konstrukcij!</t>
  </si>
  <si>
    <t xml:space="preserve">Kompletna izvedba horizontalne hidroizolacije v sestavi : 
- Nanos hladnega bitumenskega premaza (npr. IBITOL) na suho in brezprašno površino AB konstrukcije, poraba 0,3 l/m2, sušenje premaza 24 ur.
- Vgradnja hidroizolacije proti talni vlagi po celotni površini, bitumenski trakovi iz oksidiranega bitumna, v skladu s SIST EN 13969 - TIP A in SIST 1031 (npr. IZOTEM V4 oz IZOTEKT V4), delno-točkovno privarjen na podlago, izdelava 10 cm preklopov v prečni in 15 cm v vzdolžni smeri.
V ceni zajeti tudi vsa pomožna dela, transporte in potrebne zaključke.
Obračun v m2.
</t>
  </si>
  <si>
    <t>izvajalec je dolžan preveriti in upoštevati pri izdelavi in vgradnji  elementov,  vse zahteve in napotke v Študiji požarne varnosti za obravnavani objekt!</t>
  </si>
  <si>
    <t>Specifikacija dvigala:</t>
  </si>
  <si>
    <t>Število postaj:</t>
  </si>
  <si>
    <t>Število dostopov:</t>
  </si>
  <si>
    <t>Namestitev dvigala:</t>
  </si>
  <si>
    <t>Kabina :</t>
  </si>
  <si>
    <t>Vrata kabine:</t>
  </si>
  <si>
    <t>Vrata jaška:</t>
  </si>
  <si>
    <t>Signalizacija:</t>
  </si>
  <si>
    <t>Dodatna oprema:</t>
  </si>
  <si>
    <t>2,00 m/s</t>
  </si>
  <si>
    <t xml:space="preserve">- odstranitev delov objekta, ki niso eksplicitno navedeni v projektu oziroma tistih delov objekta, za katere se med izvedbo GOI del izkaže, da jih je potrebno odstraniti (na primer dotrajanih delov sestave tal: dotrajanih in uničenih estrihov, toplotne ali zvočne izolacije, itd...) Stanje teh delov med projektiranjem ni bilo mogoče oceniti. </t>
  </si>
  <si>
    <t>- V primeru, da se med gradnjo (ob rušitvi) pokaže upravičena potreba po dodatnih preiskavah konstrukcije obstoječega objekta, mora investitor oziroma izvajalec, te preiskave naročiti pri pooblaščeni instituciji oziroma zavodu (npr.: ZRMK, ZAG, IRMA ali enakovredno).</t>
  </si>
  <si>
    <t>- Izvajalec je dolžan nenehno spremljati posedanje obstoječega in novega objekta. Na vsaj šest vogalnih točk na novem objektu in vsaj štirih na obstoječem objektu je potrebnmo vgraditi "reperje", katerih pomike mora v primernih časovnih intervalih spremljati odgovorni geodet. Posedki morajo biti vnešeni v gradbeni dnevnik.</t>
  </si>
  <si>
    <t xml:space="preserve">- Izvajalec gradbenih del je dolžan pred pričetkom gradnje v vseh načrtih, ki so sestavni del predmetnega projekta preveriti in medsebojno uskladiti vse preboje in utore v armiranobetonskih konstrukcijah. </t>
  </si>
  <si>
    <t>- Izvajalec je dolžan pred dobavo, izdelavo in montažo izdelati vzorce v merilu 1:1 za sledeče sestavne dele predmetnega objekta:</t>
  </si>
  <si>
    <t>- vzorce vrat z vsemi podboji, finalnimi obdelavami, zaključni obrobami in okovjem</t>
  </si>
  <si>
    <t>- vso stensko in talno keramiko</t>
  </si>
  <si>
    <t>vse stenske obloge in finalne obdelave</t>
  </si>
  <si>
    <t>vse talne obloge in finalne obdelave</t>
  </si>
  <si>
    <t>- vzorce vseh materialov in zaključnih obdelav uporabljenih za izdelavo pohištva</t>
  </si>
  <si>
    <t>Pisna potrditev vzorcev s strani odgovornega projektanta arhitekture mora biti vnešena v gradbeni dnevnik in je smatrana kot bistveni element tehničnega pregleda objekta.</t>
  </si>
  <si>
    <t>- Vsi stiki med jeklom in aluminijem morajo biti prekinjeni oziroma izvedeni posredno preko gumjastih podložk, ki preprečujejo galvanski člen in korozijo.</t>
  </si>
  <si>
    <t>- Vsi jekleni elementi (četudi ni v načrtu ali popisu GOI del posebej označeno) morajo biti primerno protikorozijsko zaščiteni (vroče cinkanje in barvanje v RAL po izboru odg. proj. arhitekture) tako, da je zagotovljen garanjcijski rok in življenska doba, ki jo zahteva investitor.</t>
  </si>
  <si>
    <t>►PREHOD</t>
  </si>
  <si>
    <t>OBLOGA PREZR. JAŠKA</t>
  </si>
  <si>
    <t>kom</t>
  </si>
  <si>
    <t>►DVIŽNA PLOŠČAD - ZAČASNO V ČASU GRADNJE</t>
  </si>
  <si>
    <t>DODATNA  DELA - II. KLET MFT II.- POŽARNA ZAŠČITA NN  PROSTORA IN AGREGATA</t>
  </si>
  <si>
    <t>Za izboljšanje požarnega varstva pripadajoče kleti MFT II je potrebno urediti NN prostor in dostop do diesel agragata za požarno zaščito EI 120 in požarno zaščito vrat EI90.</t>
  </si>
  <si>
    <r>
      <t>► VP12- EI 90-CS POŽARNA VRATA 130/205 cm</t>
    </r>
    <r>
      <rPr>
        <sz val="9"/>
        <rFont val="Arial"/>
        <family val="2"/>
        <charset val="238"/>
      </rPr>
      <t xml:space="preserve"> </t>
    </r>
  </si>
  <si>
    <t xml:space="preserve">Zamenja obstoječih vrat v II. kleti MFT II, v NN  prostoro in prostoru diesel agregatov.
Odstranitev obst. kovinskih vrat ter dobava in montaža protipožarnih,  enokrilnih vrat  v kovinskem protikorozijsko zaščitenem podboju. Vratno krilo je kovinsko, gladke izvedbe, opremljeno s tipskim protipožarnim okovjem, inoks protipožarno kljuko, cilindrično ključavnico, samozapiralom in. Vrata  z ustreznimi atesti ter certifikati za EI 90 - C
Barvana z ustrezno protipožarno barvo v tonu po izboru projektanta !
Obračun v kos. 
Dimenzije vrat prilagoditi obstoječim vratom !
</t>
  </si>
  <si>
    <t>Opozorilna nalepka za vrata, sestoji iz 3 opozorilnih nalepk. Dim. 30x15cm , trije kosi.</t>
  </si>
  <si>
    <t>► Požarno zapiranje obstoječih talnih kinet</t>
  </si>
  <si>
    <r>
      <t>m</t>
    </r>
    <r>
      <rPr>
        <sz val="9"/>
        <rFont val="Arial"/>
        <family val="2"/>
        <charset val="238"/>
      </rPr>
      <t>¹</t>
    </r>
  </si>
  <si>
    <t>Demontaža in ponovna montaža novih požarno varnih  pokrovov na  kinetah -EI120  v NN  prostoru in prostoru diesel agregatov.
Pokrov iz rebraste pločevine 6 mm s protipožarnim obrizgom z atesto za EI 120. Variantno je po polaganja kablov monžo tudi jaške in kinete protipožarno zatesniti z 12 cm trdega tervola. širina kinete cca. 50 cm.
Dimenzije preveriti na objektu !</t>
  </si>
  <si>
    <t>► Požarno zapiranje obstoječih pokrovov jaškov</t>
  </si>
  <si>
    <t>kot pozicija 1.04 le dim. Pokrovov jaškov 80/80 cm
Vsi pokrovi barvani s temeljno barvo in finalno temno sivo protipožarno barvo.</t>
  </si>
  <si>
    <t>► STENSKA OBLOGA EI 120</t>
  </si>
  <si>
    <t>Ognjevarna stenska obloga z enostransko eno - ali večslojno oblogo iz posebnih ognjeodpornih plošč, z enojno kovinsko podkonstrukcijo d = 75 mm, z izolacijskim slojem iz mineralne volne debeline 40 mm. Razred požarne odpornosti: EI 120.</t>
  </si>
  <si>
    <r>
      <t>►OPLESK S POLDISPERZIJSKO BARVO;</t>
    </r>
    <r>
      <rPr>
        <sz val="9"/>
        <rFont val="Arial"/>
        <family val="2"/>
        <charset val="238"/>
      </rPr>
      <t xml:space="preserve"> </t>
    </r>
  </si>
  <si>
    <t xml:space="preserve">Kompletna izdelava opleska betonskih sten s poldisperzijsko  barvo v NN  prostoru in prostoru diesel agregatov; min. 1 x  v tonu po izboru arhitekta. Kompletno s pripravo podloge  (čiščenje, akril emulzija); z vsemi pomožnimi deli, odri, transporti in prenosi materiala do mesta obdelave. 
Premaz kot napr.ali enakovredno : Jupol classic
</t>
  </si>
  <si>
    <t>►Požarno zapiranje prehodov kablov med  požarnimi sektorji</t>
  </si>
  <si>
    <t>Zatesnitev večjih prebojev do 1 m2 s tesnilom E90; enakovredno kot npr.: PROMASTOP
* izvajalec material oceni na osnovi ogleda objekta</t>
  </si>
  <si>
    <t>Kompletna izdelava protipožarne obloge el. napajalnih kablov gasilskih dvigal od Elektro prostora v II. kleti MFT II. do jaškov gasilskih dvigal.  s protipožarnimi  ploščami za izdelavo kanala s požarno odpornostjo EIS 30, kanali izdelani v skladu s EN 13501-3 in 4, EN 12101-7, konstrukcija pa EN 1505 in EN 1006,negorljive A1 po SIST EN 13501-1.Obešanje po navodilih proizvajalca oz. po podatkih iz certifikata. 
Izvedba je lahko štiri, tro ali dvostranska, glede na zahtevo zahteve študije požarne varnosti in grafične podloge.Predložiti je potrebno ustrezno potrdilo o požarni odpornosti kanala in izjavo o upoštevanju navodil proizvajalca, ki morajo biti v skladu s certifikatom proizvajalca. Kanale je po izvedbi potrebno ustrezno označiti.
Proizvod kot napr. proizvajalca  Fermacell d.o.o., tip plošče Firepanel A1 ali enakovredno.</t>
  </si>
  <si>
    <t>Skupaj  dela: DODATNA  DELA - II. KLET MFT II.- POŽARNA ZAŠČITA NN  PROSTORA IN AGREGATA</t>
  </si>
  <si>
    <t>POŽARNA LOPUTA - pravokotna - vgradnjo v zid</t>
  </si>
  <si>
    <t>VGRADNA OMARA DIM 3x40/200</t>
  </si>
  <si>
    <t>Kompletna demontaža stare garderobne vgradne omare in dobava nove omare dim. 3x40/200 iz iverice 16mm laminirane z ultrapasom in ABS nalimki 2mm, perforirano poličko za čevlje in prezračevalno režu pri vratih. Vključeno je kovinsko obešalu z dbvema obešalnikoma in kljukica na notranji strani  vratnega krila. Zajeto je kvalitetno okovje in ključavnica. Ročaji so ALU mat izgleda. Vključena so vsa  gradbena dela in obrtna dela za vspostavitev starega stanja. (  popravki obst. stene in špalet, kitanje, brušenje in barvanje. Zajeta je tudi izvedba novega postavka, ki je obdelan s PVC zaokrožnico !)</t>
  </si>
  <si>
    <t>Termografsko slikanje objekta po končani gradnji (stolpnica + prizidek)</t>
  </si>
  <si>
    <t xml:space="preserve">Kompletno pokrivanje strehe inštal. jaška z alu. barvano pločevino deb. 0,7 mm; v naklonu cca 2% stopinj, z zavihanjem ob robovih; vključno z izolacijo,s podlogo iz OSB plošč, ipd.!
Izbrani način pritrjevanja mora biti v skladu z navodili in tehničnimi napotki proizvajalca kritine za obravnavano streho!
V ceni zajeti tudi ves pritrdilni in tesnilni material.
Obračun po m2 tlorisne projekcije.
Sestava:
* alu pločevina deb. 0,7 mm,
* paropropustna folija,
* toplotna izolacija  kamena volna v deb. 200 mm , 
* podloga iz OSB plošč deb. 20 mm; pritrjena na kovinsko podkonstrukcijo. 
</t>
  </si>
  <si>
    <t>►POGLOBLJENE ŽLOTE (+51,90,+55,15)</t>
  </si>
  <si>
    <r>
      <t>►POGLOBLJENE ŽLOTE</t>
    </r>
    <r>
      <rPr>
        <sz val="9"/>
        <rFont val="Arial"/>
        <family val="2"/>
        <charset val="238"/>
      </rPr>
      <t xml:space="preserve"> (nadstrešek + 0,62)</t>
    </r>
  </si>
  <si>
    <t>► PRELIV</t>
  </si>
  <si>
    <t xml:space="preserve">Kompletna dobava in montaža  razbremenilnika pri odtočni cevi.
Obračun v kos kompletno izdelani razbremenilnik!
</t>
  </si>
  <si>
    <t xml:space="preserve">Kompletna izdelava preliva iz obstoječe strehe v novi jašek.
Obračun v kos kompletno izdelanega preliva; vključno s predhodno izdelavo preboja obstoječe armirano betonske stene, s potrebnimi zatesnitvami in z gumi membrano, ki ob povečanem tlaku prepusti vodo!
</t>
  </si>
  <si>
    <t xml:space="preserve">UKC MARIBOR - DOGRADITEV GASILSKIH DVIGAL </t>
  </si>
  <si>
    <t>K HOSPITALNI STOLPNICI</t>
  </si>
  <si>
    <t>PZI</t>
  </si>
  <si>
    <t>E/ ELEKTRIČNE INSTALACIJE</t>
  </si>
  <si>
    <t>F/ STROJNE INSTALACIJE</t>
  </si>
  <si>
    <t>Gasilsko dvigalo:</t>
  </si>
  <si>
    <t>Dobava plošč iz ekstrudiranega polistirena, razrez na potrebno širino in vlaganje na mestih dilatacije sten (v opaž pred betoniranjem); vključno s kasnejšo odstranitvijo.
Obračun v m3.</t>
  </si>
  <si>
    <r>
      <t>►OBEŠENA FASADA</t>
    </r>
    <r>
      <rPr>
        <sz val="9"/>
        <rFont val="Arial"/>
        <family val="2"/>
        <charset val="238"/>
      </rPr>
      <t xml:space="preserve"> ( nad koto 51,24)</t>
    </r>
  </si>
  <si>
    <r>
      <t>►OBEŠENA FASADA</t>
    </r>
    <r>
      <rPr>
        <sz val="9"/>
        <rFont val="Arial"/>
        <family val="2"/>
        <charset val="238"/>
      </rPr>
      <t xml:space="preserve"> (parapeti znotraj, kota -0,02 in +51,90)</t>
    </r>
  </si>
  <si>
    <t>kos</t>
  </si>
  <si>
    <r>
      <t>m</t>
    </r>
    <r>
      <rPr>
        <vertAlign val="superscript"/>
        <sz val="9"/>
        <rFont val="Arial"/>
        <family val="2"/>
        <charset val="238"/>
      </rPr>
      <t>2</t>
    </r>
  </si>
  <si>
    <r>
      <t>m</t>
    </r>
    <r>
      <rPr>
        <vertAlign val="superscript"/>
        <sz val="9"/>
        <rFont val="Arial"/>
        <family val="2"/>
        <charset val="238"/>
      </rPr>
      <t>1</t>
    </r>
  </si>
  <si>
    <t>INVESTITOR/NAROČNIK:</t>
  </si>
  <si>
    <t>OBJEKT /LOKACIJA:</t>
  </si>
  <si>
    <t>VRSTA PROJ. DOKUMENTACIJE:</t>
  </si>
  <si>
    <t>ODGOVORNI VODJA PROJEKTA:</t>
  </si>
  <si>
    <t>ŠTEVILKA PROJEKTA:</t>
  </si>
  <si>
    <t>KRAJ IN DATUM:</t>
  </si>
  <si>
    <t xml:space="preserve"> </t>
  </si>
  <si>
    <t>S K U P A J :</t>
  </si>
  <si>
    <t>Davek na dodano vrednost ( DDV) :</t>
  </si>
  <si>
    <t>* nadzor</t>
  </si>
  <si>
    <t>Zidarska dela:</t>
  </si>
  <si>
    <t>Skupaj gradbena dela :</t>
  </si>
  <si>
    <t>Keramičarska dela:</t>
  </si>
  <si>
    <t>Slikopleskarska dela:</t>
  </si>
  <si>
    <t>ZIDARSKA DELA:</t>
  </si>
  <si>
    <t>ur</t>
  </si>
  <si>
    <t>Skupaj zidarska dela:</t>
  </si>
  <si>
    <t>Skupaj keramičarska dela:</t>
  </si>
  <si>
    <t>Skupaj slikopleskarska dela:</t>
  </si>
  <si>
    <t>RAZNA DELA :</t>
  </si>
  <si>
    <t>kpl</t>
  </si>
  <si>
    <t>OBRTNA DELA:</t>
  </si>
  <si>
    <t>Sestavni del tega popisa je kompletna projektna priložena dokumentacija.</t>
  </si>
  <si>
    <t xml:space="preserve">Z izdelavo ponudbe se smatra, da si je ponudnik projektno dokumentacijo ogledal in da ni imel pripomb. </t>
  </si>
  <si>
    <t>V ponudbeni ceni  je zajeti  ves potreben material in delo vključno z vsemi transporti, pomožnimi deli  in potrebnimi ukrepi za zagotavljanje varnega dela delavcev  in okolice, ki so potrebna za izvedbo del po posamezni postavki.</t>
  </si>
  <si>
    <t xml:space="preserve">Vgrajeni material mora ustrezati veljavnim normativom in  standardom, ter ustrezati predpisani kvaliteti določeni s projektom , kar se dokaže z izvidi in atesti in morajo biti vkalkulirani v cenah po enoti. </t>
  </si>
  <si>
    <t>Odvoz odpadnega material v skladu z veljavno dokumentacijo na deponije odpadnega materila , katere imajo upravna dovoljenja za deponiranje posameznih vrst materiala. Ponudnik - izvajalec izbere sam lokacije deponij in v cenah upošteva vse stroške deponiranja in transporta.</t>
  </si>
  <si>
    <t>Pred pričetkom izvajanja del po tem projektu mora izvajalec izdelati ali naročiti izdelavo načrta organizacije gradbišča in Varnostnega načrta v skladu z veljavnimi predpisi in zakonodajo, ki ga mora potrditi s strani investitorja imenovan varnostni inženir.
Izvajalec mora vsa dela izvajati v skladu s predloženo projektno dokumentacijo, v skladu z načrtom organizacije gradbišča in Varnostnim načrtom ter pravili stroke in v skladu z vsemi veljavnimi predpisi in veljavno zakonodajo!</t>
  </si>
  <si>
    <t>Skupaj ključavničarska dela:</t>
  </si>
  <si>
    <t>kg</t>
  </si>
  <si>
    <t>Skupaj spuščeni strop :</t>
  </si>
  <si>
    <t>Požarna oprema:</t>
  </si>
  <si>
    <t>ZEMELJSKA DELA:</t>
  </si>
  <si>
    <t>Skupaj zemeljska dela:</t>
  </si>
  <si>
    <t>BETONSKA DELA:</t>
  </si>
  <si>
    <t>Skupaj betonska dela:</t>
  </si>
  <si>
    <t>Skupaj tesarska dela:</t>
  </si>
  <si>
    <r>
      <t>Kompletna izdelava in montaža tipske svetlobne kupole za montažo na ravno streho; vključno z vsemi pomožnimi deli, prenosi materiala, čiščenjem po opravljenem delu.
Sestavljena iz:
-   troslojne kupole (barva opal),
-  poliestrskega nastavnega venca višine 50 cm, ojačanega s steklenimi vlakni in izoliranega z PU trdo peno,
- vključno s sistemom za električno odpiranje, ki omogoča normalno odpiranje za prezračevanje in avtomatsko odpiranje za regulacijo nadlaka v primeru požara preko  naprave za vzdrževanje nadtlaka in CNS. 
Izvedba po napotkih in tehničnih navodilih proizvajalca ter projektanta študije požarne varnosti! 
Dobavitelj mora izvesti tudi funkcionalni zagon ter pridobiti
potrdilo o brezhibnem delovanju s strani pooblaščene inštitucije</t>
    </r>
    <r>
      <rPr>
        <sz val="9"/>
        <rFont val="Arial"/>
        <family val="2"/>
        <charset val="238"/>
      </rPr>
      <t xml:space="preserve"> ter dokazljivo ustreznost kupole s priloženimi altesti</t>
    </r>
    <r>
      <rPr>
        <sz val="9"/>
        <rFont val="Arial"/>
        <family val="2"/>
      </rPr>
      <t xml:space="preserve">!
Obračun v kos.
</t>
    </r>
  </si>
  <si>
    <r>
      <t>Sheme in detajli so sestavni del popisov. Sheme izdela projektant, izvajalec pa izdela detajle za katere mora predhodno pridobiti soglasje odgovornega projektanta, preden jih uporabi za izdelavo konstrukcij iz alu profilov. Vsa fasadna okna, vrata in zasteklene stene in strehe so izdelane iz samonosnih alu prašno barvanih   profilov s prekinjenim toplotnim mostom. Vse zasteklitve so izdelane s trislojnim lepljenim  termoizolacijskim</t>
    </r>
    <r>
      <rPr>
        <b/>
        <sz val="9"/>
        <rFont val="Arial"/>
        <family val="2"/>
        <charset val="238"/>
      </rPr>
      <t xml:space="preserve"> samoočiščevalnim</t>
    </r>
    <r>
      <rPr>
        <sz val="9"/>
        <rFont val="Arial"/>
        <family val="2"/>
        <charset val="238"/>
      </rPr>
      <t xml:space="preserve"> steklom , I. kvalitete. Steklo je (pol)refleksno (toplotno in sončno zaščitno steklo), U faktor termoizolacijskega stekla je  1.1. Prepustnost svetlobe nad 52 %, vse po navodilih (pro)izvajalca.  Okovje potrdi projektant. Tesnenje se izvede s trakovi iz fine gume (EPDM) in mora biti izvedeno brezhibno, da ne prepušča nobenih atmosferilij ali prahu  in je odporno proti atmosferskim vplivom. Špalete in zunanje odkapne police so izvedene iz alu barvane pločevine, kot so okvirji RAL 9006.</t>
    </r>
  </si>
  <si>
    <t>NASLOV:</t>
  </si>
  <si>
    <t>- Vsako samovoljno dopolnjevanje ali spreminjanje projektne dokumentacije s strani izvajalca, odgovornega nadzora ali drugega subjekta vpletenega v gradnjo predmetne zgradbe, brez pristanka avtorjev, pomeni kršenje avtorskih pravic in bo sankcionirano skladno z določbami Zakona o avtorskih in sorodnih pravicah.</t>
  </si>
  <si>
    <t>POMEMBNA OPOMBA:</t>
  </si>
  <si>
    <t>Navedba " ali enakovredno" oziroma "ali podobno" pomeni, da mora biti soroden (nadomesten) izdelek, ki ga predlaga ponudnik, popolnoma enak navedenemu. Enaka mora biti oblika, barva, odtenek barve, sestava materiala, tekstura, dimenzije, način vgradnje, skladnost z zakonodajo in veljavnimi pravilniki in ostale tehnične karakteristike.</t>
  </si>
  <si>
    <t>►ZAKOLIČBA OBJEKTA</t>
  </si>
  <si>
    <t>►GEOMEHANSKI NADZOR</t>
  </si>
  <si>
    <t xml:space="preserve">2) Pri rušitvenih delih je potrebno poskrbeti za varnost obiskovalcev in zaposlenih z primernim zavarovanjem gradbišča. </t>
  </si>
  <si>
    <t>3) Pri rušitvenih delih je potrebno poskrbeti za izkop in zaščito vseh instalacijskih vodov na območju rušitev!</t>
  </si>
  <si>
    <t>Splošne opombe:</t>
  </si>
  <si>
    <t xml:space="preserve">Nabava, dobava in vgrajevanje tamponskega nasutja iz čistega gramoza granulacije 0-60 mm (odvisno od  zahtev geomehanika) s potrebnim planiranjem, premeti, razstiranjem in utrjevanjem po plasteh debeline max. 15 cm.
Planum je potrebno utrditi do zbitosti Ev2=100MPa).
Obračun v m3.
</t>
  </si>
  <si>
    <t>►ZASIP - DRENAŽNI SLOJ</t>
  </si>
  <si>
    <t xml:space="preserve">Izkopi in zasipi so obračunani po m3 v utrjenem stanju. </t>
  </si>
  <si>
    <t xml:space="preserve">Kompletna izdelava (dobava) in montaža vroče pocinkane rešetke vgrajena v jašek ob steni pod streho nadstreška.
Okvir za vgradnjo: L profil 
Dimenzija: kotni profil 50 x 50 x 3 mm
Lamele : fiksne
Barva: kovinsko siv.
Opis: okvir s sidri za vgradnjo
Obračun v kos. </t>
  </si>
  <si>
    <t xml:space="preserve">►ŠIROKI IZKOP Z NAKLADANJEM </t>
  </si>
  <si>
    <t xml:space="preserve">►ZASIP Z OBSTOJEČIM MATERIALOM </t>
  </si>
  <si>
    <t xml:space="preserve">►ZAMET ODPRTIN-PASOVI  ŠIRINE 25-40 CM </t>
  </si>
  <si>
    <t>►FASADNI ODRI</t>
  </si>
  <si>
    <t xml:space="preserve">►EPOKSI PREMAZ </t>
  </si>
  <si>
    <t>►IZVLEČEK POŽARNEGA REDA + NAČRT EVAKUACIJE</t>
  </si>
  <si>
    <t xml:space="preserve">Kraj in datum: </t>
  </si>
  <si>
    <t>Dobava materiala in izdelava opaža stopniščnih kaskadnih ploskev; skupaj z razopaževanjem, čiščenjem in zlaganjem opažev po končanih delih.
Obračun v m2.</t>
  </si>
  <si>
    <t>►OPAŽ VERTIKALNIH VEZI</t>
  </si>
  <si>
    <t>Dobava materiala in izdelava opaža za AB vertikalne vezi; z vsemi deli, razopaževanjem, čiščenjem, vertikalnimi in horizontalnimi in transporti.
Obračun v m2.</t>
  </si>
  <si>
    <t>►OPAŽ HORIZONTALNIH  VEZI</t>
  </si>
  <si>
    <t>Dobava materiala in izdelava opaža za AB horizontalnih vezi; z vsemi deli, razopaževanjem, čiščenjem, vertikalnimi in horizontalnimi in transporti.
Obračun v m2.</t>
  </si>
  <si>
    <t>Dobava materiala in izdelava opaža za AB preklad; z vsemi deli, razopaževanjem, čiščenjem, vertikalnimi in horizontalnimi in transporti.
Obračun v m2.</t>
  </si>
  <si>
    <t xml:space="preserve">►VERTIKALNA HIDROIZOLACIJA </t>
  </si>
  <si>
    <t xml:space="preserve">Zazidava odprtin z modularno opeko v PAM 1:3:9.
V ceni zajeti tudi odre, vsa pomožna dela in transporte.
Obračun v m3.
</t>
  </si>
  <si>
    <t xml:space="preserve">Kompletna dobava in vgrajevanje mikro armiranega  (mikro armatura je zajeta v ceni) cementnega estriha v naklonu 1 % napram zbirni žloti, kot podloga pri ravni strehi.
Vključno z vsem potrebnim materialom, dilatacijami ipd., vsemi prenosi do mesta vgraditve ter z vsemi pripravljalnimi in pomožnimi deli. 
Poraba mikro armature po priporočilu proizvajalca le-te. 
Obračun v m2.
</t>
  </si>
  <si>
    <t xml:space="preserve">V ceni vseh postavk, morajo biti zajeta kompletna dobava in montaža elementov razvidnih iz opisa v posamezni postavki, kakor tudi dobava in montaža osnovnega  materiala, pritrdilnega  in tesnilnega materiala, okovje, zapiralno okovje, material za vse zaključke ipd. Izvajalec mora vse mere preveriti na licu mesta in izdelati ustrezno tehnično dokumentacijo in delavniške risbe, ki jih mora potrditi projektant.
Izvajalec del mora predložiti vse potrebne ateste in certikate s strani pooblaščene institucije! </t>
  </si>
  <si>
    <t xml:space="preserve">Pazljivi kombinirani strojno-ročni izkop ob obstoječemu objektu, v terenu III. oz. IV. kategorije; z odmetom na stran.
Obračun v m3.
</t>
  </si>
  <si>
    <t>►KOMBINIRANI IZKOP OB OBSTOJEČEMU OBJEKTU</t>
  </si>
  <si>
    <t>- vse stroške uradnega geodeta pri zakoličbi objekta, določitvi kote temeljenja, obiske geodeta med gradnjo, pri kontroli posedkov, ter izdelavi uradnega posnetka izvedenega stanja s podzemnim katastrom, izdelave eventuelne parcelacije ter pripravo potrebne dokumentacije za vpis v zemljiško knjigo,</t>
  </si>
  <si>
    <t>-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dokumentacije za tehnični pregled</t>
  </si>
  <si>
    <t xml:space="preserve">- predajo vseh, v načrte vnešenih sprememb med gradnjo (potrjenih s strani odgovornega vodje projekta, odgovornega projektanta arhitekture in odgovornega nadzornika), </t>
  </si>
  <si>
    <t>Opomba: za vse postavke STRUKTURNA FASADA  je potrebno predložiti prospektni material iz katerega bodo razvidne zahtevane tehnične karakteristike.</t>
  </si>
  <si>
    <t>Opomba: za vse postavke POŽARNE OBLOGE   je potrebno predložiti prospektni material iz katerega bodo razvidne zahtevane tehnične karakteristike.</t>
  </si>
  <si>
    <t>Opomba: za vse postavke STREŠNE KUPOLE je potrebno predložiti prospektni material iz katerega bodo razvidne zahtevane tehnične karakteristike.</t>
  </si>
  <si>
    <t>Opomba: za vse postavke ALU STENE, OKNA IN VRATA  je potrebno predložiti prospektni material iz katerega bodo razvidne zahtevane tehnične karakteristike.</t>
  </si>
  <si>
    <t>Opomba: za vse postavke POŽARNA VRATA IN OKNA je potrebno predložiti prospektni material iz katerega bodo razvidne zahtevane tehnične karakteristike.</t>
  </si>
  <si>
    <t>Opomba: za vse postavke NOTRANJA VRATA je potrebno predložiti prospektni material iz katerega bodo razvidne zahtevane tehnične karakteristike.</t>
  </si>
  <si>
    <t>Opomba: za vse postavke EPOKSI TLAKI je potrebno predložiti prospektni material iz katerega bodo razvidne zahtevane tehnične karakteristike.</t>
  </si>
  <si>
    <t>Toplotna izolacija na betonski steni: plošče iz mineralne volne, λ=0.035W/mK, po SIST EN 12667, deklarirane za prezračevane fasade (z uporom zračnemu toku &gt;5kPa.s/m2), hidrofobirane (kot so Knauf Insulation FPL-035, Ursa FDP 2 ali Rockwool Fixrock 035 ali enakovredne), deb. 160 mm, stiki so zamaknjeni, plošče so lepljene in sidrane na nosilno steno.</t>
  </si>
  <si>
    <t xml:space="preserve"> Zaščita toplotne izolacije: paropropustna (Sd=0.02 do 0.2m), nepremočljiva folija, UV trajno obstojna, temna napenjalna folija (kot je Stamisol Fa ali Icopal Monarperm Fassade ali Delta Fassade S, ali enakovredno), položena je vodoravno v kontaktu s toplotno izolacijo, montažno lepljena ali sponkana na toplotno izolacijo
 Toplotna izolacija na betonski steni: plošče iz XPS, deb. 100 mm, stiki so zamaknjeni, plošče so lepljene in sidrane na nosilno steno.
</t>
  </si>
  <si>
    <t>Opomba: za vse postavke OBEŠENA FASADA  je potrebno predložiti prospektni material iz katerega bodo razvidne zahtevane tehnične karakteristike, razen za postavko 15,07.</t>
  </si>
  <si>
    <t xml:space="preserve">Opomba: V UKC Maribor se označevanje prostorov in zgradb izvaja skladno z Organizacijskim navodilom obveščanja pacientov, urejenostjo čakalnic in vhodov na medicinske oddelke (Organizacijsko navodilo ON 75 AV 002). </t>
  </si>
  <si>
    <t>Opomba: za vse postavke NOTRANJA OPREMA  je potrebno predložiti prospektni material iz katerega bodo razvidne zahtevane tehnične karakteristike, razen za postavko 18,23.</t>
  </si>
  <si>
    <r>
      <t>Kompletna dobava materiala in strojna izdelava epoxi  samorazlivnih tlakov v  kletnih instalacijskih prostorih in v strojnici.
Pripravljeno betonsko  podlogo brezprašno peskati, odprašiti s sesanjem,  impregnirati z epoksi impregnacijo,  in preko   izvesti  visoko kvaliteten samorazlivni epoksi  tlak d= 3 mm, ki je primeren za pomožne in instalacijske prostore.
Izvajati po nasvetu strokovnjaka in po predlogih proizvajalca.. V ceni zajeti ves material, transport, delo, priprave in pospravljanje po končanem delu. Barvni vzorec tlaka po izboru projektanta.
Obračun v m</t>
    </r>
    <r>
      <rPr>
        <vertAlign val="superscript"/>
        <sz val="9"/>
        <rFont val="Arial"/>
        <family val="2"/>
        <charset val="238"/>
      </rPr>
      <t>2</t>
    </r>
    <r>
      <rPr>
        <sz val="9"/>
        <rFont val="Arial"/>
        <family val="2"/>
      </rPr>
      <t xml:space="preserve"> položenega tlaka.</t>
    </r>
  </si>
  <si>
    <t xml:space="preserve">Kompletna dobava materiala in strojna izdelava epoxi  samorazlivnih tlakov za zunanje izpostavljene površine.
Pripravljeno betonsko  podlogo brezprašno peskati, odprašiti s sesanjem,  impregnirati z epoksi impregnacijo,  in preko   izvesti  visoko kvaliteten samorazlivni epoksi  tlak d= 3 mm.
Ob steni, stik tla-stena, je predhodno izdelati nizkostensko zaokrožnico (zajeti kompletno v ceni!)
Izvajati po nasvetu strokovnjaka in po predlogih proizvajalca.. V ceni zajeti ves material, transport, delo, priprave in pospravljanje po končanem delu. Barvni vzorec tlaka po izboru projektanta.
Obračun po m2 tlorisne projekcije. </t>
  </si>
  <si>
    <t xml:space="preserve">Vse obloge zunanjih sten vključno z izolacijo morajo biti iz negorljivih materialov A1 ali A2. ( Glej študijo požarne varnosti 006/2013 Varnost Maribor d.d.)! </t>
  </si>
  <si>
    <t>Pred izvedbo armiranobetonskih del je potrebno preveriti zadnje veljavne podatke o kvaliteti betona in armature in jih upoštevati pri sami gradnji. Vsa izvedba na podlagi končnih načrtov armature!!</t>
  </si>
  <si>
    <t>►ČIŠČENJE OBJEKTA</t>
  </si>
  <si>
    <t xml:space="preserve">Kompletna izvedba zaščite vertikalne hidroizolacije v sestavi : 
- XPS plošče s hrapavo (vafel) površino, deb. 5,0 cm; (kot so StyrofoamIB ali Ursa Foam N-III-PZ-I ali Styrodur 2800C ali Fibran Etics GF, itd) do višine 30cm nad gotovim terenom.
Plošče so polno zalepljene na hidroizolacijo.
Lepilni sloj: nizko ekspandirna enokomponentna poliuretanska pena
(kot je Fragmat Termifix ali enakovredno ) oziroma izbrana tesnilna malta tudi kot lepilna malta.
Pred uporabo neznanega (ali nesistemskega lepila) lepila preverite njegovo kompatibilnost med polistirenom in bitumnom.
Plošče segajo do dna temelja in jih je potrebno vstaviti v opaž pred betoniranjem temeljev ( dodatna zaščita z gumbasto folijo HDPE).
V ceni zajeti tudi vsa pomožna dela, transporte in potrebne zaključke.
Obračun v m2.
</t>
  </si>
  <si>
    <t>Kompletna (pazljiva) demontaža obstoječe pločevinaste fasadne obloge na stiku s predvidenim objektom (predvideno v širini 1-2 plošče, preostala odstranitev fasadne obloge je zajeta v rušitvenih delih). 
Izvedba po navodilih projektanta ter po navodilih proizvajalca. 
V ceno je zajeti tudi potrebni odrez posameznih plošč na zahtevano širino, potrebno zatesnitev in novi zaključni profil, vsa potrebna pomožna dela, odre in transporte do mesta vgraditve.
Obračun v m1 za kompletno preurejeno oblogo; stik novi objekt/obstoječi objekt.</t>
  </si>
  <si>
    <t>Kompletna izdelava (dobava) in montaža zunanje zaščitne (varovalne) kovinske ograje iz cevnih profilov.  Vse v vroče cinkani izvedbi! Debelina nanosa cinka mora zadostovati za zaščito konstrukcij na zunanjih izpostavljenih površinah.
Obračun v m'. 
Izvedba po napotkih projektanta gradbenih konstrukcij in arhitekta!
Lokacija: izhod na prosto iz etaže OK.</t>
  </si>
  <si>
    <t xml:space="preserve">► ZUNANJE STOPNICE </t>
  </si>
  <si>
    <t xml:space="preserve">Komplet najem, dobava, montaža in kasnejša demontaža hidravlične ali električne dvižne ploščadi ali razkladalno-transportne ploščadi  velikosti 2 x 2 m , višina dviga 4,5 m za napajanje lekarne s paletami iz zgornjega dela ceste oz. parkirišča (vzhodni del objekta ob lekarni), v času gradnje.V ceni zajeti vse potrebne predelave na transportni poti delovanja ploščadi (ograja, fasada, oporni zid, dostopna površina), za dostop in transport palet med kamionom in nivojem lekarne.
V ceni zajeti kompletno vsa potrebna dela ( začasni priklop el. Napajanja , potrebne morebitne poglobitve in odvod meteorne vode, vsa potrebna gradbena, obrtna in instalacijska dela,  vključno z vzpostavitvijo prvotnega stanja po končani gradnji). V ceni zajeti vse preglede s strani pooblaščenih institucij, pridobitev ustreznih dovoljenj, pridobitev začasnih varnostnih certifikatov, šolanj osebja ali zagotoviti osebo za upravljanje. </t>
  </si>
  <si>
    <t xml:space="preserve">Kompletna dobava materiala in obdelava parapetnih zidov - atike v sestavi:                                                                                              
- obloga atike zidu z hidroizolacijo- sika folija 18 G, r.š. cca 100 cm,                                                                                                              - toplotna izolacija iz kamene  volne (175 kg/m3) deb. 8 cm  ob strani  (r.š. cca 40 cm).                                                                          
Vključno z vsemi pomožnimi deli, prenosi materiala, čiščenjem po opravljenem delu.
Izvedba po navodilih proizvajalca kritine!
Obračun po m1.
</t>
  </si>
  <si>
    <t>izvajalec je dolžan predati investitorju uspešno opravljen pregled-certifikat (za potrebe tehničnega pregleda)  s strani pooblaščene inštitucije, pridobiti uporabno dovoljenje za dvigalo ter usposobiti uporabnika za ravnanje z dvigalom!</t>
  </si>
  <si>
    <r>
      <t>► ZAŠČITNA OGRAJA</t>
    </r>
    <r>
      <rPr>
        <sz val="9"/>
        <rFont val="Arial"/>
        <family val="2"/>
        <charset val="238"/>
      </rPr>
      <t xml:space="preserve"> (zaščita fasade pred naletom vozil)</t>
    </r>
  </si>
  <si>
    <t>Vertikalna zaščita vogalov po sistemu kot npr. ali enakovredno GRADUS SCG; PVC-u samolepilni profil preseka cca 50x50mm, barva po izbiri projektanta, lepljeno na vogalih h-180cm, v skladu z navodili proizvajalca.</t>
  </si>
  <si>
    <t>Izdelava, dobava in strojno vgrajevanje armiranega črpnega  betona C30/37 v srednje zahtevne armiranobetonske konstrukcije, preseka 0,12 do 0,30 m3/m2.
Izvedba v betonu: C30/37, Dmax=16,  notranja stran betonske stene je izdelana v kvaliteti vidnega betona, razreda SB2 (T2, P2, FT2, AF2, E2, SHK2, citirano po DBV/BDZ-Merkblatt Sichtbeton 2004), v delovne stike naj bodo vloženi jekleni tesnilni trakovi (npr. Tricosal Fugenblech ali enakovredno). Tesnilne trakove zajeti v ceni betoniranja stene!! 
Obračun v m3.</t>
  </si>
  <si>
    <t>Izdelava, dobava in strojno vgrajevanje armiranega črpnega  betona C25/30 v srednje zahtevne armiranobetonske konstrukcije, preseka 0,12 do 0,30 m3/m2.
Izvedba v betonu «: C25/30, Dmax=16.
Stene je izdelana v kvaliteti vidnega betona, razreda SB2 (T2, P2, FT2, AF2, E2, SHK2, citirano po DBV/BDZ-Merkblatt Sichtbeton 2004).
V delovne stike naj bodo vloženi jekleni tesnilni trakovi (npr. Tricosal Fugenblech ali enakovredno). Tesnilne trakove zajeti v ceni betoniranja stene!! 
Obračun v m3.</t>
  </si>
  <si>
    <t>Opomba : V postavkah kjer je zahtevan vidni beton je predvideti razred SB2 po "Smernicah za vidni beton"(DBV/BDZ)!
Zahteve : SB2 (T2, P2, FT2, AF2, E2, SHK2, citirano po DBV/BDZ-Merkblatt Sichtbeton 2004).</t>
  </si>
  <si>
    <t>Glavna oddelčna tabla - Kombinacija štirih tabel. Notranja tabla iz komatex materiala ali podobno, na inox nosilni konstrukcijji, dim. 100/40 in treh 40/40cm. 
Oblikovanje v skladu s celostno podobo UKC Maribor.</t>
  </si>
  <si>
    <t>Informativna tabla, sestoji iz štirih tablic.  Notranja tabla iz komatex materiala ali podobno, na inox nosilni konstrukcijji, dim. 40/40 x4. Oblikovanje v skladu s celostno podobo UKC Maribor.</t>
  </si>
  <si>
    <t xml:space="preserve">Ponudba mora vsebovati ves pritrditveni material, vgradnjo zaključnih profilov, pločevin in kotnikov, izdelavo vseh potrebnih podkonstrukcij, dodatnega izsekavanja AB in zidanih sten,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projekta.  </t>
  </si>
  <si>
    <t>Z oddajo ponudbe vsak ponudnik izjavlja, da je skrbno preučil vse prej omenjene sestavne dele projekta in da je v skupno vrednost vključil vsa dodatna, nepredvidena in presežna dela ter material, ki zagotavljajo popolno, zaključeno in celostno izvedbo objekta, ki ga obravnava projekt, tudi vsa dela, ki niso neposredno opisana ali našteta v tekstualnem delu popisa, a so kljub temu razvidna iz grafičnih prilog in ostalih prej naštetih sestavnih delov projekta.</t>
  </si>
  <si>
    <t>Popolna ponudba za izvedbo GOI mora vsebovati tudi:</t>
  </si>
  <si>
    <t xml:space="preserve">- vse stroške, ki zajemajo izvedbo del in materiala po popisu GOI del, popisom GOI del za izvedbo priključkov na komunalno, vodovodno, plinovodno, tk, kabelsko in elektro infrastrukturo </t>
  </si>
  <si>
    <t>- vsi splošni in stalni stroški povezani z organizacijo in delo na gradbišču,</t>
  </si>
  <si>
    <t>- transportni stroški v območju in izven območja gradbišča,</t>
  </si>
  <si>
    <t>- splošni stroški pristojbin in davkov upravnih organov pri prijavi gradbišča, pridobivanja raznih dovoljenj in soglasij za izvedbo,</t>
  </si>
  <si>
    <t>- stroški in pridobivanja soglasja za eventuelno zaporo cest,</t>
  </si>
  <si>
    <t>- stroški porabe električne energije, vode in telefona,</t>
  </si>
  <si>
    <t>- stroški nakladanja in razkladanja odvoza odpadkov in ostalega materiala na stalno deponijo izvajalca, razkladanje, eventuelno razgrinjanje ter plačila vseh dovoljenj in potrebne komunalne in energetske pristojbine,</t>
  </si>
  <si>
    <t>Preboji oz vrtanje skozi  obstoječe betonske stene in plošče za potrebe inštalacij. 
Obračun v kos..</t>
  </si>
  <si>
    <t>►IZOLACIJA STEN (znotraj)</t>
  </si>
  <si>
    <t>Dobava materiala in izdelava ravnega opaža plošč; skupaj z  opiranjem, razopaževanjem, čiščenjem in zlaganjem opažev po končanih delih.
Obračun v m2.</t>
  </si>
  <si>
    <t>Kompletna dobava, montaža in demontaža odrov v dvigalnih jaških; vključno z vso potrebno dokumentacijo. 
Obračun v m3 (volumen dvigalnih jaškov).</t>
  </si>
  <si>
    <t xml:space="preserve">Toplotna izolacija na betonski steni: plošče iz mineralne volne, λ=0.035W/mK, po SIST EN 12667, deklarirane za prezračevane fasade (z uporom zračnemu toku &gt;5kPa.s/m2), hidrofobirane (kot so Knauf Insulation FPL-035, Ursa FDP 2 ali Rockwool Fixrock 035 ali enakovredne), deb. 80 mm, stiki so zamaknjeni, plošče so lepljene in sidrane na nosilno steno.
</t>
  </si>
  <si>
    <t xml:space="preserve">mikroprocesorsko, DUPLEX, zbirno GOR/DOL; programi za požarni alarm,
program gasilske vožnjo po SIST EN 81-72, notranja prioritetna vožnja, ki se   aktivira s stikalom na ključ. Dvigalo mora zadostiti tudi zaščiti IP 67. 
</t>
  </si>
  <si>
    <t>C1./</t>
  </si>
  <si>
    <t>C1/ DVIGALO 1</t>
  </si>
  <si>
    <t>► GASILSKA LESTEV  v dvigalnemu jašku</t>
  </si>
  <si>
    <t>PROTIPOŽARNE OBLOGE:</t>
  </si>
  <si>
    <t>• Splošni opis:</t>
  </si>
  <si>
    <t>Skupaj protipožarne obloge :</t>
  </si>
  <si>
    <t>► PROTIPOŽARNE OBLOGE EIS 30 (dodatno el. kabli)</t>
  </si>
  <si>
    <t>Protipožarne obloge:</t>
  </si>
  <si>
    <t>STRUKTURNA FASADA:</t>
  </si>
  <si>
    <t>PODANE SO ZIDARSKE MERE ODPRTIN IN JIH JE POTREBNO KONTROLIRATI NA OBJEKTU !</t>
  </si>
  <si>
    <t>m2</t>
  </si>
  <si>
    <t>-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</si>
  <si>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 ponudbi morajo biti upoštevana vsa drobna strojna in elektro instalacijska dela.</t>
  </si>
  <si>
    <t xml:space="preserve">- Projektantski nadzor za arhitekturo lahko opravlja izključno odgovorni projektant arhitekture, ki je izdelal načrt arhitekture za predmetni objekt. </t>
  </si>
  <si>
    <t>- Izvajalec je dolžan zagotoviti stalen nadzor geodeta.</t>
  </si>
  <si>
    <t xml:space="preserve"> - Posamezni ponudnik z oddajo ponudbe izjavlja, da bo predmetno zgradbo izvajal izključno skladno s predmetno projektno dokumentacijo </t>
  </si>
  <si>
    <r>
      <t xml:space="preserve">Kompletna izdelava plavajočih podov  v sestavi:                                                                
</t>
    </r>
    <r>
      <rPr>
        <sz val="9"/>
        <rFont val="Arial"/>
        <family val="2"/>
        <charset val="238"/>
      </rPr>
      <t>- mikroarmiran cementni estrih  6 cm, 
- PE folija dvoslojna 0,15 mm, 
- toplotna izolacija ekstrudirani polistiren XPS deb. 7 cm
  (kot napr. styrodur 2800C ali enakovredno).</t>
    </r>
    <r>
      <rPr>
        <sz val="9"/>
        <rFont val="Arial"/>
        <family val="2"/>
      </rPr>
      <t xml:space="preserve">
Beton za estrih C 25/30.
Mikroarmatura PP vlaken npr.Fibrins F 120 v količini  0,95 kg/m3 je zajeta v ceni, poraba po navodilih proizvajalca za tozadevne prostore.
Obračun v m2 tlorisne površine za kompletno izdelani plavajoč pod,  z vsem potrebnim materialom,  dilatacijami, obdelavo površine pred polaganjem tlaka, ipd., z vsemi prenosi do mesta vgraditve ter z vsemi pripravljalnimi in pomožnimi deli. 
Obračun v m2.</t>
    </r>
  </si>
  <si>
    <t>Vrtanje lukenj premera predvidoma 25 mm, globine 40 cm,  v obstoječo armirano konstrukcijo ter vstavljanje sider zapolnitev sider z epoksidno smolo kot napr. :  HILTI HIT-HY 200R ali enakovredno - po navodilih proizvajalca le-te. 
Izvedba po napotkih projektanta gradbenih konstrukcij!
Obračun v kos.</t>
  </si>
  <si>
    <t>PILOTIRANJE:</t>
  </si>
  <si>
    <t xml:space="preserve">Priprava in organizacija gradbišča pred izvedbo JET-GROUTING pilotne konstrukcije, transporti in selitve vrtalne garniture in opreme za izdelavo JET-G pilotov. 
</t>
  </si>
  <si>
    <t xml:space="preserve">►PRIPRAVA IN ORGANIZACIJA GRADBIŠČA </t>
  </si>
  <si>
    <t xml:space="preserve">Vrtanje vrtin za  izvedbo JET-GROUTING pilotov  v prodnatih talnih sestavah z vložki gline (s pomočjo vode),  JET-GROUTING postopek s pripravo injekcijske mase in vgradnja armaturnih palic v sredino slopov z injektiranjem.
Obračun v m'.
</t>
  </si>
  <si>
    <t xml:space="preserve">Nabava, transport do gradbišča in vgrajevanje betona trdnostnega razreda C 25/30  v pilote, z vsemi pomožnimi deli.
Obračun v m3.
</t>
  </si>
  <si>
    <t xml:space="preserve">Kompletna nabava, izdelava,  transport do gradbišča z zlaganjem  in vgradnja armature .
</t>
  </si>
  <si>
    <t xml:space="preserve">Kompletna nabava, izdelava,  transport do gradbišča z zlaganjem  in vgradnja armature .
</t>
  </si>
  <si>
    <t xml:space="preserve">►BETON C25/30 </t>
  </si>
  <si>
    <t xml:space="preserve">►ZAKOLIČBA  JET GROUTING PILOTOV  </t>
  </si>
  <si>
    <t xml:space="preserve">►VRTANJE VRTIN ZA ZA PILOTE  Ø 60 cm; ~ gl. 4,70  m </t>
  </si>
  <si>
    <t>Skupaj pilotiranje:</t>
  </si>
  <si>
    <t>Pilotiranje:</t>
  </si>
  <si>
    <t xml:space="preserve">Zakoličba JET-GROUTING pilotov.
Obračun v kos.
</t>
  </si>
  <si>
    <t>► EKSTRUDIRANI POLISTIREN</t>
  </si>
  <si>
    <t xml:space="preserve">Kompletna dobava materiala in izdelava obrobe nadstreška v sestavi: 
- Alu barvana pločevina 2,0 mm razvite površine 80 cm 
  (RAL po izboru arhitekta),    
- FeZn distančniki kot podkonstrukcija alu obrobi, sidrani v
  arm. betonsko konstrukcijo,
- XPS plošča 50/4 cm.
Vključno z vsemi pomožmimi deli, prenosi materiala, čiščenjem po opravljenem delu, itd.
Obračun v m' kompletno izdelane obrobe.
</t>
  </si>
  <si>
    <t>STREŠNE KUPOLE:</t>
  </si>
  <si>
    <t>• Splošni opis za strešne kupole:</t>
  </si>
  <si>
    <t>Skupaj strešne kupole:</t>
  </si>
  <si>
    <t>►POKRIVANJE  RAVNE STREHE (terasa + 51,90)</t>
  </si>
  <si>
    <t>►POKRIVANJE  RAVNE STREHE (terasa + 55,15)</t>
  </si>
  <si>
    <t>►OPAŽ PREKLAD; S PODPIRANJEM</t>
  </si>
  <si>
    <t>►ZAZIDAVA ODPRTIN  deb. 20 cm</t>
  </si>
  <si>
    <t>►ODTOČNE CEVI  ø  200 mm</t>
  </si>
  <si>
    <t xml:space="preserve">►IZLIVNI PRIKLJUČKI ø 200 mm </t>
  </si>
  <si>
    <t xml:space="preserve">Dobava in montaža izlivnih priključkov za izbrano kritino.
Obračun v kos.
</t>
  </si>
  <si>
    <t>Skupaj krovsko-kleparska dela:</t>
  </si>
  <si>
    <t xml:space="preserve">Zamet odprtin, s PAM CM 1:3:9; vključno s potrebno obzidavo.
V ceni zajeti tudi odre, vsa pomožna dela, transporte.
Obračun v m1.
</t>
  </si>
  <si>
    <t xml:space="preserve">Kompletna pazljiva odstranitev obstoječih zastekljenih oken in vrat.
</t>
  </si>
  <si>
    <t>Kompletna izdelava in montaža kovinskega oprijemala-ročaja v inox izvedbi.
Izdelano po navodilih projektanta in projektni dokumentaciji. 
V ceno je zajeti tudi vsa potrebna pomožna dela in transporte do mesta vgraditve.
Obračun v m' za kompletno izdelani  in vgrajeni ročaj.</t>
  </si>
  <si>
    <t xml:space="preserve">►XPS IZOLACIJA POD TALNO PLOŠČO V DEB. 10 CM </t>
  </si>
  <si>
    <t xml:space="preserve">Dobava in polaganje izolacije iz ekstrudiranega polistirena (XPS) plošč; tlačna trdnost po zahtevi   projektanta gradbenih konstrukcij. 
Obračun po m2.
</t>
  </si>
  <si>
    <t xml:space="preserve">Kompletna izvedba horizontalne hidroizolacije v sestavi : 
- Nanos hladnega bitumenskega premaza (npr. IBITOL) na suho in brezprašno površino AB konstrukcije, poraba 0,3 l/m2, sušenje premaza 24 ur.
- Vgradnja min. 2 slojne hidroizolacije nad armirano betonsko ploščo  po celotni  površini, bitumenski trakovi iz oksidiranega bitumna, v skladu s SIST EN 13969 - TIP A in SIST 1031 (npr. IZOTEM V4 oz IZOTEKT V4), delno-točkovno privarjen na podlago, izdelava 10 cm preklopov v prečni in 15 cm v vzdolžni smeri.
V ceni zajeti tudi vsa pomožna dela, transporte in potrebne zaključke.
Obračun v m2.
</t>
  </si>
  <si>
    <t>Kompletna obloga tal s prvovrstnimi nedrsnimi granitogres ploščicami. 
Polaganje v lepilo (lepljenje po celi  površini),  po predloženi shemi s strani arhitekta! 
Ploščice dim.: 60 x 30 cm, deb. 10 mm , stopnja trdote K9, R11
Ob steni (stik tla-stena) je keramična nizkostenska obroba, izvedena iz zaključnega komada istega proizvajalca (zajeti kompletno v ceni!)
Obračun po m2 tlorisne projekcije.</t>
  </si>
  <si>
    <t>V postavkah kjer je zahtevan vidni beton je predvideti razred SB2 po "Smernicah za vidni beton"(DBV/BDZ)!</t>
  </si>
  <si>
    <t>Izdelava, dobava in strojno vgrajevanje armiranega črpnega  betona C30/37 v srednje zahtevne armiranobetonske konstrukcije, ne glede na presek.
Izvedba v vodotesnem betonu: C30/37, XC3, XD1, XF2, Dmax=16, PV-II, S4 notranja stran betonske stene je izdelana v kvaliteti vidnega betona, razreda SB2 (T2, P2, FT2, AF2, E2, SHK2, citirano po DBV/BDZ-Merkblatt Sichtbeton 2004), betoniranje v povezavi  s talno ploščo, v delovne stike naj bodo vloženi jekleni tesnilni trakovi (npr. Tricosal Fugenblech ali enakovredno).Tesnilne trakove zajeti v ceni betoniranja stene!! 
Obračun v m3.</t>
  </si>
  <si>
    <t>Izdelava, dobava in strojno vgrajevanje armiranega črpnega  betona C30/37 v srednje zahtevne armiranobetonske konstrukcije, preseka 0,12 do 0,30 m3/m2.
Izvedba v vodotesnem betonu: C30/37, XC3, XD1, XF2, Dmax=16, PV-II, S4 notranja stran betonske stene je izdelana v kvaliteti vidnega betona, SB2 (T2, P2, FT2, AF2, E2, SHK2, citirano po DBV/BDZ-Merkblatt Sichtbeton 2004), v delovne stike naj bodo vloženi jekleni tesnilni trakovi (npr. Tricosal Fugenblech ali enakovredno). Tesnilne trakove zajeti v ceni betoniranja stene!! 
Obračun v m3.</t>
  </si>
  <si>
    <t>Izdelava, dobava in strojno vgrajevanje armiranega črpnega  betona C30/37 v srednje zahtevne armiranobetonske konstrukcije, preseka 0,12 do 0,30 m3/m2.
Izvedba v betonu: C30/37, Dmax=16,  notranja stran betonske stene je izdelana v kvaliteti vidnega betona, razreda SB2 (T2, P2, FT2, AF2, E2, SHK2, citirano po DBV/BDZ-Merkblatt Sichtbeton 2004), v delovne stike naj bodo vloženi jekleni tesnilni trakovi (npr. Tricosal Fugenblech ali enakovredno), dim. 300/1,5mm - tesnilne trakove zajeti v ceni betoniranja stene!! 
Obračun v m3.</t>
  </si>
  <si>
    <r>
      <t xml:space="preserve">►OBLOGA PODESTA GRANITOGRES </t>
    </r>
    <r>
      <rPr>
        <sz val="8"/>
        <rFont val="Arial"/>
        <family val="2"/>
        <charset val="238"/>
      </rPr>
      <t>(novi izhod)</t>
    </r>
  </si>
  <si>
    <t>►PROTIPRAŠNI EPOKSIDNI PREMAZ TAL-BET. POVRŠINA</t>
  </si>
  <si>
    <t>Izvedba po načrtu arhitekture in pripadajočih detajlih, napotkih arhitekta ter detajlih proizvajalca predvidene fasade.   
Cenovni razred (barva) : (po izboru arhitekta). 
Podkonstrukcija bo pritrjena na fasadne stene in mora biti kovinska (alu), na vidnih stikih plošč črne barve. Izvajalec je pred pričetkom del dolžan izdelati načrt podkonstrukcije in pritrjevanja plošč. 
Vključno z vsemi pomožmimi deli, prenosi materiala, čiščenjem po opravljenem delu.
Izvedba po napotkih in tehničnih navodilih proizvajalca! 
Obračun v m2 fasade v pogledu.</t>
  </si>
  <si>
    <t>►POKRIVANJE  INŠTAL. JAŠKA</t>
  </si>
  <si>
    <t>V ceni vseh postavk, morajo biti zajeta vsa dela, dobava in montaža, eventualna podkonstrukcija, osnovni material, pritrdilni in tesnilni material, okovje, zapiralno okovje, ter material za vse zaključke. Izvajalec mora vse mere preveriti na licu mesta in izdelati ustrezno tehnično dokumentacijo in delavniške risbe, ki jih mora potrditi projektant.
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t>
  </si>
  <si>
    <t>* PGD,PZI projektno dokumentacijo</t>
  </si>
  <si>
    <t>VIZUALNE KOMUNIKACIJE IN NOTRANJA OPREMA:</t>
  </si>
  <si>
    <t>Skupaj vizualne komunikacije in notranja oprema:</t>
  </si>
  <si>
    <t>Vizualne komunikacije in notranja oprema:</t>
  </si>
  <si>
    <t xml:space="preserve">►ŠTEVILKE NA FASADI </t>
  </si>
  <si>
    <t>komplet</t>
  </si>
  <si>
    <t xml:space="preserve">Zidanje zidov z opeko iz porobetona  v lepilni malti po priporočilu proizvajalca.
Zidni bloki kot napr.: Ytong ZB 25/20, ali enakovredno vel. 625/250/200mm, standardne kakovosti PP 2,5/0,40, lepljeni s tankoslojno lepilno malto iz ponudbe sistema (kot napr. Ytong lepilna malta ali Jub Akrinol lepilo, ali enakovredno).
Za sidranje v betonsko steno je v utore vložena armatura. 
V ceni zajeti tudi odre, vsa pomožna dela in transporte.
Obračun v m3.
</t>
  </si>
  <si>
    <t>Zamet-zidarska obdelava prebojev; vključno s potrebno izravnavo in z zagladitvijo ter z vsem potrebnim materialom.
Obračun v m2.</t>
  </si>
  <si>
    <t>B./</t>
  </si>
  <si>
    <t>KROVSKO-KLEPARSKA DELA:</t>
  </si>
  <si>
    <t>►POKRIVANJE  RAVNE STREHE - ATIKE</t>
  </si>
  <si>
    <t xml:space="preserve">Kompletna dobava in polaganje kulir plošč po izboru projektanta na PVC podstavke (obtežitev kritine).
Izvedba po tehničnih navodilih "izbranega" proizvajalca kritine! 
</t>
  </si>
  <si>
    <t>KLJUČAVNIČARSKA DELA:</t>
  </si>
  <si>
    <t>KERAMIČARSKA DELA:</t>
  </si>
  <si>
    <t>PODI-TLAKI:</t>
  </si>
  <si>
    <t>- pridobivanja internih soglasij, interne meritve kvalitete vgrajenih materialov, atesti, garancije in potrdila vgrajenih materialov v pripravi dela prevzemnika del,</t>
  </si>
  <si>
    <t>- eventuelni stroški povezani s predstavitvami posameznih predvidenih in vgrajenih materialov investitorju,</t>
  </si>
  <si>
    <t>- stroški vmesnega in finalnega čiščenja prostorov,</t>
  </si>
  <si>
    <t xml:space="preserve">- stroški ureditve  in organizacije gradbišča in izvajanja ukrepov za zagotavljanje varnosti in zdravja pri delu, imenovanju koordinatorja varstva pri delu ter izdelava elaborata varstva pri delu, </t>
  </si>
  <si>
    <t>- zakoličba posameznih elementov objekta in zunanje ureditve, izvedba po situaciji zakoličbe skupaj s fiksiranjem glavnih geodetskih točk, navezava na obstoječo poligonsko mrežo, z vsemi pomožnimi deli.</t>
  </si>
  <si>
    <t>- izdelavo varnostnega načrta, vključno z nadzorom koordinatorja varstva pri delu</t>
  </si>
  <si>
    <t>- izdelavo vseh v tehničnem poročilu, grafičnih prilogah in popisu navedenih vzorcev</t>
  </si>
  <si>
    <t>- izdelavo načrtov jeklenih konstrukcij (potrdi jih odg. proj. grad. konst.)</t>
  </si>
  <si>
    <t>- izdelavo montažnih načrtov</t>
  </si>
  <si>
    <t>Grobi in fini cementni stenski omet zunanjega zidu (na mestu novega jaška za dovod zraka); vključno s predhodnim čiščenjem in pranjem obstoječe podloge ter s potrebnim obrizgom.
Obračun v m2.</t>
  </si>
  <si>
    <t xml:space="preserve">Lahki premični delovni odri na lesenih ali kovinskih kozah; odri za  za pomoč pri gradbenih delih, za pomoč obrtnikom in inštalaterjem. 
Obračunana 1 x netto tlorisna površina prostorov (prizidka).
</t>
  </si>
  <si>
    <t>►TPE</t>
  </si>
  <si>
    <t>► LESTEV H=2550 mm;  z varovalnim obročem</t>
  </si>
  <si>
    <t>V sklopu požarnih vrat zajeti tudi električno ključavnico vgrajena v požarna vrata (z ustreznim požarnim certifikatom) - 24V DC, nizka poraba, obratno delovanje, stikalo odprtosti (zagotovi dobavitelj vrat v skladu z zahtevami s strani investitorja, projektanta požarne varnosti in projektanta sistema kontrole dostopa) - 118F.14-----A71 42 
PROFIX 2, 10-24 V  (AC/DC)!</t>
  </si>
  <si>
    <t xml:space="preserve">Izdelava izvlečka požarnega reda in načrta evakuacije, z izobešanjem na vidno mesto.
Izvedba v skladu s SIST 1013.
Obračun za kpl. 
</t>
  </si>
  <si>
    <t xml:space="preserve">►PREGLED JEKLENE KONSTRUKCIJE </t>
  </si>
  <si>
    <t>Dobava materiala in izdelava ravnega opaža sten in plošč; skupaj z  opiranjem, razopaževanjem, čiščenjem in zlaganjem opažev po končanih delih. Notranji del je VIDNI BETON!
Obračun v m2.</t>
  </si>
  <si>
    <r>
      <t>►OPAŽ PLOŠČ deb. 12-20 cm;</t>
    </r>
    <r>
      <rPr>
        <sz val="9"/>
        <rFont val="Arial"/>
        <family val="2"/>
        <charset val="238"/>
      </rPr>
      <t xml:space="preserve"> s podpiranjem (jaški za dovod zraka) </t>
    </r>
  </si>
  <si>
    <t>►GRADBENA POMOČ - KV DELAVEC</t>
  </si>
  <si>
    <t xml:space="preserve">Razna gradbena pomoč pri obrtnih in inštalaterskih delih; razna dolbenja ter popravilo po zaključku  inštalaterskih del.
</t>
  </si>
  <si>
    <t>UKC MARIBOR - DOGRADITEV GASILSKIH DVIGAL K HOSPITALNI STOLPNICI</t>
  </si>
  <si>
    <t xml:space="preserve">V ceni vseh postavk, morajo biti zajeta kompletno vsa dela, dobava in montaža, osnovni material, pritrdilni in tesnilni material, okovje, zapiralno okovje, ter material za vse zaključke. Izvajalec mora vse mere preveriti na licu mesta in izdelati ustrezno tehnično dokumentacijo in delavniške risbe, ki jih mora potrditi projektant.
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
Ustreznost kupole je potrebno dokazati z ustreznimi in veljavnimi atesti!  </t>
  </si>
  <si>
    <t xml:space="preserve">Izvajalec del mora predložiti vse potrebne ateste in certikate s strani pooblaščene institucije! </t>
  </si>
  <si>
    <t>► DOPLAČILO ZA DILATACIJSKI STIK (stena)</t>
  </si>
  <si>
    <t>► DOPLAČILO ZA DILATACIJSKI STIK (strop)</t>
  </si>
  <si>
    <t>► V1 - ENOKRILNA VRATA  70/215 cm</t>
  </si>
  <si>
    <t>► V3 - ENOKRILNA VRATA  70/215 cm</t>
  </si>
  <si>
    <t>Notranja kovinska vrata, z gladkim kovinskim krilom, barvana v tonu po izboru projektanta.  Vrata opremljena s tipskim okovjem, inoks kljuko in cilindrično ključavnico. 
V dogovoru z investitorjem je potrebno izdelati zaklepanje z uporabo sistemskega ključa !
Obračun v kos.</t>
  </si>
  <si>
    <t>► DILATACIJA V TLAKU</t>
  </si>
  <si>
    <t xml:space="preserve">►TERMOGRAFSKO SLIKANJE </t>
  </si>
  <si>
    <r>
      <t xml:space="preserve">►POKRIVANJE STREHE S PANELI </t>
    </r>
    <r>
      <rPr>
        <sz val="9"/>
        <rFont val="Arial"/>
        <family val="2"/>
        <charset val="238"/>
      </rPr>
      <t>(nadstrešek + 0,62)</t>
    </r>
  </si>
  <si>
    <t xml:space="preserve">Kompletno pokrivanje strehe z mehčano polivinil-klorid (PVC-P-NB-V-PW) folijo ojačano s sintetečnimi vlakni, v naklonu cca 2% stopinj, z zavihanjem ob robovih; vključno z izolacijo, parno zaporo, s pokrivanjem nadvišanj ter pokrivanjem poglobljenih žlot, ipd.!
Izbrani način pritrjevanja mora biti v skladu z navodili in tehničnimi napotki proizvajalca kritine za obravnavano streho!
V ceni zajeti tudi ves pritrdilni in tesnilni material.
Obračun po m2 tlorisne projekcije.
Sestava:
*obtežba iz pranega rečnega prodca v deb. 3 cm,
* filc,
* kritina-folija  iz PVC visoko obstojnih polimernih
  "UV" trakov,  d.= 2,0 mm,
* filc,
* podlaga iz izolacijskega panela (zajeta v predhodni postavki).
</t>
  </si>
  <si>
    <t>►ODTOČNE CEVI  ø  100 mm</t>
  </si>
  <si>
    <t xml:space="preserve">►IZLIVNI PRIKLJUČKI ø 100 mm </t>
  </si>
  <si>
    <r>
      <t>► OBROBA ATIKE r.š. 90 cm</t>
    </r>
    <r>
      <rPr>
        <sz val="9"/>
        <rFont val="Tahoma"/>
        <family val="2"/>
        <charset val="238"/>
      </rPr>
      <t xml:space="preserve"> (na koti +55,55, + 53,00)</t>
    </r>
  </si>
  <si>
    <r>
      <t>► OBROBA ATIKE r.š. 80 cm</t>
    </r>
    <r>
      <rPr>
        <sz val="9"/>
        <rFont val="Tahoma"/>
        <family val="2"/>
        <charset val="238"/>
      </rPr>
      <t xml:space="preserve"> (na koti +55,55, +53,00)</t>
    </r>
  </si>
  <si>
    <r>
      <t>► OBROBA ATIKE r.š. 75 cm</t>
    </r>
    <r>
      <rPr>
        <sz val="9"/>
        <rFont val="Tahoma"/>
        <family val="2"/>
        <charset val="238"/>
      </rPr>
      <t xml:space="preserve"> (na koti +1,06)</t>
    </r>
  </si>
  <si>
    <r>
      <t>► OBROBA OB ZIDU  r.š. 50 cm</t>
    </r>
    <r>
      <rPr>
        <sz val="10"/>
        <rFont val="Arial"/>
        <family val="2"/>
        <charset val="238"/>
      </rPr>
      <t xml:space="preserve"> (na koti + 51,90)</t>
    </r>
  </si>
  <si>
    <r>
      <t>► OBROBA NADSTREŠKA r.š. 20 cm</t>
    </r>
    <r>
      <rPr>
        <sz val="10"/>
        <rFont val="Arial"/>
        <family val="2"/>
        <charset val="238"/>
      </rPr>
      <t xml:space="preserve"> (na koti + 0,62)</t>
    </r>
  </si>
  <si>
    <r>
      <t>► OBROBA NADSTR. r.š. ccs 35 cm</t>
    </r>
    <r>
      <rPr>
        <sz val="10"/>
        <rFont val="Arial"/>
        <family val="2"/>
        <charset val="238"/>
      </rPr>
      <t xml:space="preserve"> (na koti + 0,62)</t>
    </r>
  </si>
  <si>
    <t>Kompletna izdelava protipožarne oblofge kanalov s protipožarnimi  ploščami za izdelavo kanala s požarno odpornostjo EIS 30, kanali izdelani v skladu s EN 13501-3 in 4, EN 12101-7, konstrukcija pa EN 1505 in EN 1006,negorljive A1 po SIST EN 13501-1.Obešanje po navodilih proizvajalca oz. po podatkih iz certifikata. 
Izvedba je lahko štiri, tro ali dvostranska, glede na zahtevo zahteve študije požarne varnosti in grafične podloge.Predložiti je potrebno ustrezno potrdilo o požarni odpornosti kanala in izjavo o upoštevanju navodil proizvajalca, ki morajo biti v skladu s certifikatom proizvajalca. Kanale je po izvedbi potrebno ustrezno označiti.
Proizvod kot napr. proizvajalca  Fermacell d.o.o., tip plošče Firepanel A1 ali enakovredno.</t>
  </si>
  <si>
    <t>Kompletna izdelava protipožarne obloge kanalov s protipožarnimi  ploščami za izdelavo kanala s požarno odpornostjo EIS 120, kanali izdelani v skladu s EN 13501-3 in 4, EN 12101-7, konstrukcija pa EN 1505 in EN 1006,negorljive A1 po SIST EN 13501-1.Obešanje po navodilih proizvajalca oz. po podatkih iz certifikata. 
Izvedba je lahko štiri, tro ali dvostranska, glede na zahtevo zahteve študije požarne varnosti in grafične podloge.Predložiti je potrebno ustrezno potrdilo o požarni odpornosti kanala in izjavo o upoštevanju navodil proizvajalca, ki morajo biti v skladu s certifikatom proizvajalca. Kanale je po izvedbi potrebno ustrezno označiti.
Proizvod kot napr. proizvajalca  Fermacell d.o.o., tip plošče Firepanel A1 ali enakovredno.</t>
  </si>
  <si>
    <r>
      <t xml:space="preserve">► PROTIPOŽARNE OBLOGE EIS 90 </t>
    </r>
    <r>
      <rPr>
        <sz val="9"/>
        <rFont val="Arial"/>
        <family val="2"/>
        <charset val="238"/>
      </rPr>
      <t>(kanali)</t>
    </r>
  </si>
  <si>
    <t>►OPLESK S PRALNO BARVO-obst. (latex polmat) ; s preddeli</t>
  </si>
  <si>
    <t>54,56 m  (od kote - 6,82 od +47,40)</t>
  </si>
  <si>
    <t xml:space="preserve">►STENSKA ZAŠČITA </t>
  </si>
  <si>
    <r>
      <t xml:space="preserve">► POHODNA REŠETKA 2,50-2,75 m2; z okvirjem </t>
    </r>
    <r>
      <rPr>
        <sz val="9"/>
        <rFont val="Arial"/>
        <family val="2"/>
        <charset val="238"/>
      </rPr>
      <t>(instal jaški)</t>
    </r>
  </si>
  <si>
    <r>
      <t xml:space="preserve">► POHODNA REŠETKA 1,00-1,25 m2; z okvirjem </t>
    </r>
    <r>
      <rPr>
        <sz val="9"/>
        <rFont val="Arial"/>
        <family val="2"/>
        <charset val="238"/>
      </rPr>
      <t>(instal jaški)</t>
    </r>
  </si>
  <si>
    <t xml:space="preserve">Dobava in montaža odtočne cevi  iz barvane pocinkane jeklene pločevine debeline 0,6 mm, enake barve kot fasada. Nosilci odtočnih cevi bodo iz nerjavne pločevine.
Obračun v m' ; vključno z nosilci, s priključitvijo in z zatesnitvijo stika. 
</t>
  </si>
  <si>
    <t xml:space="preserve">Kompletno pokrivanje strehe z mehčano polivinil-klorid (PVC-P-NB-V-PW) folijo ojačano s sintetečnimi vlakni, v naklonu cca 2% stopinj, z zavihanjem ob robovih; vključno z izolacijo, parno zaporo, s pokrivanjem nadvišanj ter pokrivanjem poglobljenih žlot, ipd.!
Izbrani način pritrjevanja mora biti v skladu z navodili in tehničnimi napotki proizvajalca kritine za obravnavano streho!
V ceni zajeti tudi ves pritrdilni in tesnilni material.
Obračun po m2 tlorisne projekcije.
Sestava:
* kritina-folija  iz PVC visoko obstojnih polimernih
  "UV" trakov,  d.= 2,0 mm,
* filc,
* toplotna izolacija  ekstrudirani polistiren XPS  v deb. 200 mm , 
* parna zapora d.= 0,3 mm,
* miko armirani naklonski estrih deb. 5-7 cm,
* prednamaz
</t>
  </si>
  <si>
    <t xml:space="preserve">Kompletna izvedba vertikalne hidroizolacije v sestavi : 
- Nanos hladnega bitumenskega premaza (npr. IBITOL) na suho in brezprašno površino AB konstrukcije, poraba 0,3 l/m2, sušenje premaza 24 ur.
- Vgradnja hidroizolacije proti talni vlagi po celotni površini, bitumenski trakovi iz oksidiranega bitumna, v skladu s SIST EN 13969 - TIP A in SIST 1031 (npr. IZOTEM V4 oz IZOTEKT V4), delno-točkovno privarjen na podlago, izdelava 10 cm preklopov v prečni in 15 cm v vzdolžni smeri.
V ceni zajeti tudi vsa pomožna dela, transporte in potrebne zaključke.
Obračun v m2.
</t>
  </si>
  <si>
    <t>Odstranitev obstoječe armirano betonske talne plošče.</t>
  </si>
  <si>
    <t>►ODSTRANITEV ARM. BET. PLOŠČE deb. 20-30 cm</t>
  </si>
  <si>
    <t>►ODSTRANITEV ARM. BET. TALNE PLOŠČE deb. 20-30 cm</t>
  </si>
  <si>
    <t xml:space="preserve">►ODSTRANITEV KRITINE VETROLOVA </t>
  </si>
  <si>
    <t xml:space="preserve">Kompletna odstranitev pločevinastih obrob pri strehi obstoječega nadstreška.
</t>
  </si>
  <si>
    <t xml:space="preserve">Kompletna odstranitev "črne" kritine nad streho obstoječega nadstreška; vključno s podlogo.
Obračun v m2 tlorisne projekcije strehe.
</t>
  </si>
  <si>
    <t>Odstranitev obstoječe armirano betonske plošče nadstreška nad vhodom.</t>
  </si>
  <si>
    <t xml:space="preserve">Kompletna odstranitev-rušenje armirano betonskih temeljev  nadstreška nad vhodom.
Kompletno z vsemi pomožnimi deli .
</t>
  </si>
  <si>
    <t>Izdelava, dobava in strojno vgrajevanje armiranega črpnega  betona C25/30 v srednje zahtevne armiranobetonske konstrukcije, preseka 0,12 do 0,30 m3/m2.
Izvedba v betonu : C25/30, Dmax=16.
V delovne stike naj bodo vloženi jekleni tesnilni trakovi (npr. Tricosal Fugenblech ali enakovredno), - tesnilne trakove zajeti v ceni betoniranja stene!! 
Obračun v m3.</t>
  </si>
  <si>
    <t>►ZAMET - ZIDARSKA OBDELAVA</t>
  </si>
  <si>
    <t>Zamet-zidarska obdelava po vgradnji novih vrat; vključno s potrebno obzidavi in izravnavo in z zagladitvijo ter z vsem potrebnim materialom.
Obračun v m2.</t>
  </si>
  <si>
    <t>Polaganje keramičnih ploščic mora ustrezati normi - slovenskim normam. Kvaliteta keramičnih ploščic mora ustrezati standardu SIST EN 45014; SIST ISO 13006.</t>
  </si>
  <si>
    <t>EPOKSI TLAKI:</t>
  </si>
  <si>
    <t>Skupaj epoksi tlaki:</t>
  </si>
  <si>
    <r>
      <t>►BETON C25/30 - STOPNICE</t>
    </r>
    <r>
      <rPr>
        <sz val="9"/>
        <rFont val="Arial"/>
        <family val="2"/>
        <charset val="238"/>
      </rPr>
      <t xml:space="preserve"> (et. 17; pr.: 03)</t>
    </r>
  </si>
  <si>
    <t>► OPAŽ STOPNIŠČNIH ČELNIH PLOSKEV</t>
  </si>
  <si>
    <t>Izdelava, dobava in strojno vgrajevanje armiranega črpnega  betona C30/37 v srednje zahtevne armiranobetonske konstrukcije, preseka 0,12 do 0,30 m3/m2.
Izvedba v vodotesnem betonu : C30/37, XC3, XD1, XF2, Dmax=16, PV-II, S4 notranja stran betonske stene je izdelana v kvaliteti vidnega betona, razredaSB2 (T2, P2, FT2, AF2, E2, SHK2, citirano po DBV/BDZ-Merkblatt Sichtbeton 2004), betoniranje v povezavi  s talno ploščo, v delovne stike naj bodo vloženi jekleni tesnilni trakovi (npr. Tricosal Fugenblech ali enakovredno). Tesnilne trakove zajeti v ceni betoniranja stene!! 
Obračun v m3.</t>
  </si>
  <si>
    <t>Izdelava, dobava in strojno vgrajevanje armiranega črpnega  betona C30/37 v srednje zahtevne armiranobetonske konstrukcije, preseka 0,12 do 0,30 m3/m2.
Izvedba v vodotesnem betonu : C30/37, XC3, XD1, XF2, Dmax=16, PV-II, S4 notranja stran betonske stene je izdelana v kvaliteti vidnega betona, razreda SB2 (T2, P2, FT2, AF2, E2, SHK2, citirano po DBV/BDZ-Merkblatt Sichtbeton 2004), betoniranje v povezavi  s talno ploščo, v delovne stike naj bodo vloženi jekleni tesnilni trakovi (npr. Tricosal Fugenblech ali enakovredno).Tesnilne trakove zajeti v ceni betoniranja stene!! 
Obračun v m3.</t>
  </si>
  <si>
    <t>►TG2</t>
  </si>
  <si>
    <t>Glavna tabla pri vhodu iz aluminija, na inox nosilni konstrukcijji, dim. 150/100. Tisk v sitotisk izvedbi. Oblikovanje v skladu s celostno podobo UKC Maribor.</t>
  </si>
  <si>
    <t>►TI1</t>
  </si>
  <si>
    <t>►TO1</t>
  </si>
  <si>
    <t>►TO</t>
  </si>
  <si>
    <t>Opozorilna nalepka, sestoji iz 3 opozorilnih nalepk. Dim. 30x15cm , trije kosi.</t>
  </si>
  <si>
    <t>►TP</t>
  </si>
  <si>
    <t>Tablica za označitev prostora -tablice iz kot npr. ali enakovredno komatex materiala z informacijami o prostoru z možnostjo enostavne menjave napisov (naziv službe, ime in priimek ter funkcija uporabnika prostora)</t>
  </si>
  <si>
    <t>►TPN</t>
  </si>
  <si>
    <t>Tablica-nalepka iz kot npr. ali enakovredno komatex materiala ali podobno za oštevilčenje prostorov  min. dim. 21/30, montaža enostransko na vratna krila.</t>
  </si>
  <si>
    <t>►TPNA</t>
  </si>
  <si>
    <t>Tablica-usmerjevalna nalepka iz  kot npr. ali enakovredno  komatex materiala  za oštevilčenje prostorov  min. dim. 60/18, max. Dim. 100/39 cm.</t>
  </si>
  <si>
    <t>►MIZA M7</t>
  </si>
  <si>
    <t>Klubska mizica, dim. 70/70cm, v=60 cm, s srednjo kromano nogo z okroglim podstavkom, plošča z laminatom</t>
  </si>
  <si>
    <t>VIZUALNE KOMUNIKACIJE</t>
  </si>
  <si>
    <t>NOTRANJA OPREMA</t>
  </si>
  <si>
    <t>Koš - Kovinski prostostoječi INOX koš, dim. H= 80 cm, 30x30 cm, kot npr. ali enakovredno GRC, art. Bani 70 INOX. Material mat INOX pločevina z logotipom UKC Maribor. Notranja izvedba.</t>
  </si>
  <si>
    <t>►KOŠ KK2</t>
  </si>
  <si>
    <t>Koš - posoda za dežnike, samostostoječi INOX koš, dim. H= 80 cm, 30x30 cm,  Material mat INOX pločevina z logotipom UKC Maribor. Notranja izvedba.</t>
  </si>
  <si>
    <t>►KOŠ KS</t>
  </si>
  <si>
    <t xml:space="preserve">Koš za odpadke ,  dim. h=35 cm, premera 30 cm iz perforirane pločevine v ALU izvedbi, kot npr. ali enakovredno AJ, artikel 125225, barvan v RAL  po izboru projektanta. </t>
  </si>
  <si>
    <t>►STOL S6A</t>
  </si>
  <si>
    <t>Trosed čakalnice, kot npr. ali enakovredno Lamiles Athos  3x fiksni sedeži z  ergonomsko oblikovanim lesenim sedalom - Kromirano ogrodje klopi z lesenim sedalom in naslonom, d=150 cm,  z možnostjo pritrditve v tla.</t>
  </si>
  <si>
    <t>►OLV</t>
  </si>
  <si>
    <t xml:space="preserve">Jet grouting je ena novejših tehnologij na področju injektiranja temeljnih tal z visokimi pritiski. Uporablja se za poboljšanje karakteristik temeljnih tal. Osnova tehnologije temelji na potiskanju injekcijske mase pod visokimi pritiski (300 do 700 bar) skozi vrtalno drogovje v globino in skozi šobe ob rotaciji drogovja v okolje. Na ta način se poruši osnovna struktura temeljnih tal okolja, posamezna zrna zemljine se pomešajo z injekcijsko maso in v temeljnih tleh dobimo okrog injekcijske vrtine slop poboljšanih fizikalnih karakteristik v temeljnih tleh. 
Glede na sestavo tal je potrebno izbrati ustrezno tehnologijo jet grouting postopka!
Izvajalec del mora v ceni zajeti tudi vso potrebno tehnično dokumentacijo in potrebne načrte za omenjena dela!
</t>
  </si>
  <si>
    <t xml:space="preserve">►SIDRNE PLOŠČE 350/250/20 mm </t>
  </si>
  <si>
    <t xml:space="preserve">Kompletna izdelava opleska obstoječih betonskih oz. ometanih sten po vgradnji novih požarnih vrat ali inštalacijskih kanalov z disperzijsko pralno barvo barvo; min. 2 x  v tonu po izboru arhitekta. Kompletno s pripravo podloge  (čiščenje, akril emulzija, kitanje in brušenje); z vsemi pomožnimi deli, odri, transporti in prenosi materiala do mesta obdelave. 
Premaz kot napr. ali enakovredno: Jupol LATEX POLMAT, z dodatkom JUBOCIDA  5-7 % .
</t>
  </si>
  <si>
    <t xml:space="preserve">Kompletna izdelava opleska mavčnih sten z disperzijsko pralno barvo barvo; min. 2 x  v tonu po izboru arhitekta. Kompletno s pripravo podloge  (čiščenje, akril emulzija, kitanje in brušenje); z vsemi pomožnimi deli, odri, transporti in prenosi materiala do mesta obdelave. 
Premaz kot napr. ali enakovredno: Jupol LATEX POLMAT, z dodatkom JUBOCIDA  5-7 % .
</t>
  </si>
  <si>
    <r>
      <t>►SLIKANJE STEN,S PRALNO BARVO (latex polmat) ;</t>
    </r>
    <r>
      <rPr>
        <sz val="9"/>
        <rFont val="Arial"/>
        <family val="2"/>
        <charset val="238"/>
      </rPr>
      <t xml:space="preserve"> s preddeli</t>
    </r>
  </si>
  <si>
    <t xml:space="preserve">Kompletna izdelava opleska ometanih sten s disperzijsko pralno barvo barvo; min. 2 x  v tonu po izboru arhitekta. Kompletno s pripravo podloge  (čiščenje, akril emulzija, kitanje in brušenje); z vsemi pomožnimi deli, odri, transporti in prenosi materiala do mesta obdelave. 
Premaz kot napr. ali enakovredno: Jupol LATEX POLMAT, z dodatkom JUBOCIDA  5-7 % .
</t>
  </si>
  <si>
    <r>
      <t xml:space="preserve">Kompletna izdelava plavajočih podov  v sestavi:                                                                
</t>
    </r>
    <r>
      <rPr>
        <sz val="9"/>
        <rFont val="Arial"/>
        <family val="2"/>
        <charset val="238"/>
      </rPr>
      <t xml:space="preserve">- mikroarmiran cementni estrih  4,0 cm, 
- PE folija dvoslojna 0,15 mm, 
- toplotna izolacija ekstrudirani polistiren XPS deb. 3 cm
  (kot napr. styrodur 2800C ali enakovredno).
</t>
    </r>
    <r>
      <rPr>
        <sz val="9"/>
        <rFont val="Arial"/>
        <family val="2"/>
      </rPr>
      <t xml:space="preserve">
Beton za estrih C 25/30.
Mikroarmatura PP vlaken npr.Fibrins F 120 v količini  0,95 kg/m3 je zajeta v ceni, poraba po navodilih proizvajalca za tozadevne prostore.
Obračun v m2 tlorisne površine za kompletno izdelani plavajoč pod,  z vsem potrebnim materialom,  dilatacijami, obdelavo površine pred polaganjem tlaka, ipd., z vsemi prenosi do mesta vgraditve ter z vsemi pripravljalnimi in pomožnimi deli. 
</t>
    </r>
  </si>
  <si>
    <r>
      <t xml:space="preserve">Kompletna izdelava plavajočih podov v sestavi:                                                                
</t>
    </r>
    <r>
      <rPr>
        <sz val="9"/>
        <rFont val="Arial"/>
        <family val="2"/>
        <charset val="238"/>
      </rPr>
      <t xml:space="preserve">- mikroarmiran cementni estrih  6,0 cm, 
- PE folija dvoslojna 0,15 mm, 
- zvočna izolacija deb. 4 cm
  (kot napr. kamena volna PIP/T ali enakovredno).
</t>
    </r>
    <r>
      <rPr>
        <sz val="9"/>
        <rFont val="Arial"/>
        <family val="2"/>
      </rPr>
      <t xml:space="preserve">
Beton za estrih C 25/30.
Mikroarmatura PP vlaken npr.Fibrins F 120 v količini  0,95 kg/m3 je zajeta v ceni, poraba po navodilih proizvajalca za tozadevne prostore.
Obračun v m2 tlorisne površine za kompletno izdelani plavajoč pod,  z vsem potrebnim materialom,  dilatacijami, obdelavo površine pred polaganjem tlaka, ipd., z vsemi prenosi do mesta vgraditve ter z vsemi pripravljalnimi in pomožnimi deli. 
</t>
    </r>
  </si>
  <si>
    <r>
      <t xml:space="preserve">Kompletna izdelava plavajočih podov v sestavi:                                                                
</t>
    </r>
    <r>
      <rPr>
        <sz val="9"/>
        <rFont val="Arial"/>
        <family val="2"/>
        <charset val="238"/>
      </rPr>
      <t xml:space="preserve">- mikroarmiran cementni estrih  6,0 cm, 
- PE folija dvoslojna 0,15 mm, 
- toplotna izolacija ekstrudirani polistiren XPS deb. 4 cm
  (kot napr. styrodur 2800C ali enakovredno).
</t>
    </r>
    <r>
      <rPr>
        <sz val="9"/>
        <rFont val="Arial"/>
        <family val="2"/>
      </rPr>
      <t xml:space="preserve">
Beton za estrih C 25/30.
Mikroarmatura PP vlaken npr.Fibrins F 120 v količini  0,95 kg/m3 je zajeta v ceni, poraba po navodilih proizvajalca za tozadevne prostore.
Obračun v m2 tlorisne površine za kompletno izdelani plavajoč pod,  z vsem potrebnim materialom,  dilatacijami, obdelavo površine pred polaganjem tlaka, ipd., z vsemi prenosi do mesta vgraditve ter z vsemi pripravljalnimi in pomožnimi deli. 
</t>
    </r>
  </si>
  <si>
    <t>►SLIKANJE POŽARNIH OBLOG, s preddeli</t>
  </si>
  <si>
    <r>
      <t>► VP1 - EI 90-S POŽARNA VRATA 70/215 cm</t>
    </r>
    <r>
      <rPr>
        <sz val="9"/>
        <rFont val="Arial"/>
        <family val="2"/>
        <charset val="238"/>
      </rPr>
      <t xml:space="preserve"> </t>
    </r>
  </si>
  <si>
    <r>
      <t>► VP3- EI90-CS</t>
    </r>
    <r>
      <rPr>
        <b/>
        <vertAlign val="subscript"/>
        <sz val="9"/>
        <rFont val="Arial"/>
        <family val="2"/>
        <charset val="238"/>
      </rPr>
      <t>200</t>
    </r>
    <r>
      <rPr>
        <b/>
        <sz val="9"/>
        <rFont val="Arial"/>
        <family val="2"/>
        <charset val="238"/>
      </rPr>
      <t xml:space="preserve"> POŽARNA VRATA 150/215 cm</t>
    </r>
  </si>
  <si>
    <t>Zemeljska dela:</t>
  </si>
  <si>
    <t>Betonska dela:</t>
  </si>
  <si>
    <t>Tesarska dela:</t>
  </si>
  <si>
    <r>
      <t>m</t>
    </r>
    <r>
      <rPr>
        <vertAlign val="superscript"/>
        <sz val="9"/>
        <rFont val="Arial"/>
        <family val="2"/>
        <charset val="238"/>
      </rPr>
      <t>3</t>
    </r>
  </si>
  <si>
    <t>TESARSKA DELA:</t>
  </si>
  <si>
    <t>A/ GRADBENA DELA</t>
  </si>
  <si>
    <t>B/ OBRTNA DELA</t>
  </si>
  <si>
    <t>Preddela</t>
  </si>
  <si>
    <t>►PIKTOGRAMI - ZNAKI ZA UMIK</t>
  </si>
  <si>
    <t>►PIKTOGRAMI - ZNAKI ZA OPREMO</t>
  </si>
  <si>
    <t>►GROBI IN FINI STENSKI OMET  +  OBRIZG</t>
  </si>
  <si>
    <t>►ZAMET - ZIDARSKA OBDELAVA PREBOJEV</t>
  </si>
  <si>
    <t>►POMIČNI ODRI</t>
  </si>
  <si>
    <t>RUŠITVENA DELA:</t>
  </si>
  <si>
    <t>Rušitvena dela:</t>
  </si>
  <si>
    <t>Ključavničarska dela:</t>
  </si>
  <si>
    <t>Izdelava, dobava in strojno vgrajevanje armiranega črpnega  betona C25/30 v srednje zahtevne armiranobetonske konstrukcije, preseka 0,12 do 0,30 m3/m2.
Obračun v m3.</t>
  </si>
  <si>
    <t xml:space="preserve">Kompletna dobava materiala in strojna izdelava epoxi  samorazlivnih tlakov za zunanje izpostavljene površine.
Pripravljeno betonsko  podlogo brezprašno peskati, odprašiti s sesanjem,  impregnirati z epoksi impregnacijo,  in preko   izvesti  visoko kvaliteten samorazlivni epoksi tlak s posipom d= 3 mm.
Ob steni, stik tla-stena, je predhodno izdelati nizkostensko zaokrožnico (zajeti kompletno v ceni!)
Izvajati po nasvetu strokovnjaka in po predlogih proizvajalca. V ceni zajeti ves material, transport, delo, priprave in pospravljanje po končanem delu. Barvni vzorec tlaka po izboru projektanta.
Obračun po m2 tlorisne projekcije. </t>
  </si>
  <si>
    <t xml:space="preserve">► EPO3 - PREDELAVA OKEN </t>
  </si>
  <si>
    <t>Izvedba po načrtu arhitekture in pripadajočih detajlih, napotkih arhitekta ter detajlih proizvajalca predvidene fasade.   
Cenovni razred (barva) : (po izboru arhitekta). 
Podkonstrukcija bo pritrjena na fasadne stene in mora biti kovinska (alu), na vidnih stikih plošč črne barve. Izvajalec je pred pričetkom del dolžan izdelati načrt podkonstrukcije in pritrjevanja plošč. 
Na spodnji in zgornji strani prezračevalnega sloja je predvidena vgradnja tipskega perforiranega profila (npr. aluminij, surov), ki bo omogočal cirkulacijo zraka za fasadnimi ploščami. Na spodnji strani je na tipski perforiran profil prikovičena alu pločevina, ki predstavlja zaščito toplotne izolacije na steni.
Vključno z vsemi pomožmimi deli, prenosi materiala, čiščenjem po opravljenem delu.
Izvedba po napotkih in tehničnih navodilih proizvajalca! 
Obračun v m2 fasade v pogledu.</t>
  </si>
  <si>
    <t>►POROBETONSKI ZID  deb. 25 cm</t>
  </si>
  <si>
    <t>Grobi in fini apneno-cementni stenski omet (na mestu novih zidanih zidov in zazidav); vključno s predhodnim obrizgom.
Obračun v m2.</t>
  </si>
  <si>
    <t>POŽARNA VRATA IN OKNA:</t>
  </si>
  <si>
    <t>Skupaj požarna vrata in okna:</t>
  </si>
  <si>
    <t>Požarna vrata in okna:</t>
  </si>
  <si>
    <t xml:space="preserve">Kompletna odstranitev nosilnih kovinskih stebrov nadstreška. </t>
  </si>
  <si>
    <t>izdelavo delavniških načrtov za izvedbo posameznih elementov</t>
  </si>
  <si>
    <t>- izdelavo demontažnih načrtov</t>
  </si>
  <si>
    <t>SKUPNA REKAPITULACIJA</t>
  </si>
  <si>
    <t>PONUDIK</t>
  </si>
  <si>
    <t>POŠTNA ŠTEVILKA</t>
  </si>
  <si>
    <t>NAZIV:</t>
  </si>
  <si>
    <t>SKUPAJ  z DDV :</t>
  </si>
  <si>
    <t>Žig</t>
  </si>
  <si>
    <t>Podpis</t>
  </si>
  <si>
    <t xml:space="preserve">Ime in priimek </t>
  </si>
  <si>
    <t>Ponudbo pripravil :</t>
  </si>
  <si>
    <t xml:space="preserve">Zaklnjanje planuma z nasipnim materialom v deb. 5 cm in utrjevanje do potrebne zbitosti po zahtevi geomehanika in projektanta gradbenih konstrukcij. 
Obračun po m2.
</t>
  </si>
  <si>
    <t>►REBRASTA ARMATURA S 500 ; do  Ø 12 mm (ocenjeno)</t>
  </si>
  <si>
    <t>►REBRASTA ARMATURA S 500 ; nad  Ø 12 mm (ocenjeno)</t>
  </si>
  <si>
    <t>Dobava materiala in izdelava ravnega dvostranskega opaža sten; skupaj z  opiranjem, razopaževanjem, čiščenjem in zlaganjem opažev po končanih delih.VIDNI BETON!
Obračun v m2.</t>
  </si>
  <si>
    <t>Dobava materiala in izdelava ločnega dvostranskega opaža sten; skupaj z  opiranjem, razopaževanjem, čiščenjem in zlaganjem opažev po končanih delih.VIDNI BETON!
Obračun v m2.</t>
  </si>
  <si>
    <t>Dobava materiala in izdelava ravnega dvostranskega opaža sten; skupaj z  opiranjem, razopaževanjem, čiščenjem in zlaganjem opažev po končanih delih. VIDNI BETON!
Obračun v m2.</t>
  </si>
  <si>
    <t>Dobava materiala in izdelava ravnega dvostranskega opaža sten; skupaj z  opiranjem, razopaževanjem, čiščenjem in zlaganjem opažev po končanih delih. Notranji del VIDNI BETON!
Obračun v m2.</t>
  </si>
  <si>
    <t xml:space="preserve">► EPO1 - PREDELAVA OKEN </t>
  </si>
  <si>
    <t>► VS1 - VHODNA STENA VETROLOVA Z VRATI 730 x 298 cm</t>
  </si>
  <si>
    <t>Notranja vrata:</t>
  </si>
  <si>
    <t>► OBROBE; r.š. do 25 cm</t>
  </si>
  <si>
    <t>VALTER ERNST, univ. dipl. inž.arh.</t>
  </si>
  <si>
    <t>►KULIR PLOŠČE 40/40/4 cm</t>
  </si>
  <si>
    <t>Skupaj podi-tlaki:</t>
  </si>
  <si>
    <t xml:space="preserve">Kompletna izvedba zaščite vertikalne hidroizolacije v sestavi : 
- XPS plošče s hrapavo (vafel) površino, deb. 5,0 cm; (kot so StyrofoamIB ali Ursa Foam N-III-PZ-I ali Styrodur 2800C ali Fibran Etics GF, itd) do višine 30cm nad gotovim terenom.
Plošče so polno zalepljene na hidroizolacijo.
Lepilni sloj: nizko ekspandirna enokomponentna poliuretanska pena
(kot je Fragmat Termifix ali enakovredno ) oziroma izbrana tesnilna malta tudi kot lepilna malta.
Pred uporabo neznanega (ali nesistemskega lepila) lepila preverite njegovo kompatibilnost med polistirenom in bitumnom.
Plošče segajo do dna temelja in jih je potrebno vstaviti v opaž pred betoniranjem temeljev (dodatna zaščita z gumbasto folijo HDPE).
V ceni zajeti tudi vsa pomožna dela, transporte in potrebne zaključke.
Obračun v m2.
</t>
  </si>
  <si>
    <t>KRPANJE IN  ZAMENJAVA OBSTOJEČEGA TLAKA</t>
  </si>
  <si>
    <t>Kompletna zamenjava  in popravilo obstoječe talne obloge pri vgradnji novih požarnih sten, oblog sten in zamenjavi  vrat. V ceni zajeti predhodno pripravo podloge ter dobavo in vgradnjo nove talne obloge iz enakega materiala kot je obstoječi tlak ( Forbo Marmoleum ali enakovredno). V ceni zajeti ves material , transport, delo, priprave, končno čiščenje in potrebne pramaze po končanem delu. Barvni vzorec tlaka po izboru projektanta, enak kot obstoječ. Vključena je tudi  dobava in montaža stenskih zaključkov iz enakega materiala kot tlak izvedeno na zaokrožnico preko podložnega profila do višine 10cm oz. enako kot je obstoječa izvedba, zgoraj zaključen z barvnim protiprašnim profilom.
Obračun v m2 tlorisne projekcije, vključno s stenskimi zaključki.</t>
  </si>
  <si>
    <t>Kompletna izdelava (dobava) in montaža zunanjih enoramnih stopnic za izhod na prosto: 14  x  30 cm/16,21 cm, širina 140 cm.
Nastopne plošče so iz vroče pocinkanih "vagonskih rešetk" z okenci max. 30/30 mm. Vse v vroče cinkani izvedbi! Debelina nanosa cinka mora zadostovati za zaščito konstrukcij na zunanjih izpostavljenih površinah.
Obračun v kos za kompletno izdelane stopnice. 
Izvedba po napotkih projektanta gradbenih konstrukcij in arhitekta!
Lokacija: izhod na prosto iz etaže OK  za premostitev višine: 
- 6,05/ - 3,78 m.</t>
  </si>
  <si>
    <r>
      <t xml:space="preserve">►PREBOJI A.B. KONSTRUKCIJ  </t>
    </r>
    <r>
      <rPr>
        <b/>
        <sz val="9"/>
        <rFont val="AvantGarde Bk BT"/>
        <family val="2"/>
      </rPr>
      <t>Ø 10 cm ; deb. 20-30 cm</t>
    </r>
  </si>
  <si>
    <r>
      <t>►PREBOJI A.B. KONSTRUKCIJ  0,02-0,05 m2</t>
    </r>
    <r>
      <rPr>
        <b/>
        <sz val="9"/>
        <rFont val="AvantGarde Bk BT"/>
        <family val="2"/>
      </rPr>
      <t xml:space="preserve"> ; deb. 20-40 cm</t>
    </r>
  </si>
  <si>
    <r>
      <t xml:space="preserve">►PREBOJI  ZIDOV </t>
    </r>
    <r>
      <rPr>
        <b/>
        <sz val="9"/>
        <rFont val="AvantGarde Bk BT"/>
        <family val="2"/>
      </rPr>
      <t xml:space="preserve"> 0,25-0,75 m2; deb. 20-30 cm </t>
    </r>
    <r>
      <rPr>
        <sz val="9"/>
        <rFont val="AvantGarde Bk BT"/>
        <family val="2"/>
      </rPr>
      <t>(obst. objekt)</t>
    </r>
  </si>
  <si>
    <t>Preboji obstoječih zidanih sten za potrebe inštalacij. 
Obračun v kos..</t>
  </si>
  <si>
    <r>
      <t xml:space="preserve">►PREBOJI  ZIDOV </t>
    </r>
    <r>
      <rPr>
        <b/>
        <sz val="9"/>
        <rFont val="AvantGarde Bk BT"/>
        <family val="2"/>
      </rPr>
      <t xml:space="preserve"> 1,00 do 3,00 m2; deb.20-30 cm </t>
    </r>
    <r>
      <rPr>
        <sz val="9"/>
        <rFont val="AvantGarde Bk BT"/>
        <family val="2"/>
      </rPr>
      <t>(obst. objekt)</t>
    </r>
  </si>
  <si>
    <r>
      <t xml:space="preserve">►PREBOJI A.B. KONSTRUKCIJ  </t>
    </r>
    <r>
      <rPr>
        <b/>
        <sz val="9"/>
        <rFont val="AvantGarde Bk BT"/>
        <family val="2"/>
      </rPr>
      <t>Ø 30 cm ; deb. 30-40 cm</t>
    </r>
  </si>
  <si>
    <t>Preboji oz vrtanje skozi  obstoječe betonske stene  za potrebe inštalacij. 
Obračun v kos..</t>
  </si>
  <si>
    <r>
      <t>Dobava in montaža številk z</t>
    </r>
    <r>
      <rPr>
        <sz val="9"/>
        <rFont val="Arial"/>
        <family val="2"/>
        <charset val="238"/>
      </rPr>
      <t xml:space="preserve"> višinsko koto</t>
    </r>
    <r>
      <rPr>
        <sz val="9"/>
        <rFont val="Arial"/>
        <family val="2"/>
      </rPr>
      <t xml:space="preserve"> na fasadi kot označitev etaž in </t>
    </r>
    <r>
      <rPr>
        <sz val="9"/>
        <rFont val="Arial"/>
        <family val="2"/>
        <charset val="238"/>
      </rPr>
      <t>višine</t>
    </r>
    <r>
      <rPr>
        <sz val="9"/>
        <rFont val="Arial"/>
        <family val="2"/>
      </rPr>
      <t>, velikosti cca 80/70 cm. Številke so izdelane iz Alucobond pločevine in mehansko, (nevidno) pritrjene na obstoječo fasado. Barva v RAL-u po izboru projektanta.
Številke 01,02,03,04,05,06,07,08,09,10,11,12,13,14,15,16 in 17.</t>
    </r>
  </si>
  <si>
    <t>► FASADA-STROP</t>
  </si>
  <si>
    <t>Prestavitev obstoječega projekcijskega platna v predavalnici (etaža 16) na  novo lokacijo v istem prostoru, v skladu z zahtevami investitorja.
Obračun za kompletno vsa dela; vključno z eventuelno odstranitvijo dela spuščenega stropa za demontažo/montažo obešal ter ponovno montažo sekundarnega stropa z vsemi potrebnimi zaključki in obrobami!</t>
  </si>
  <si>
    <t xml:space="preserve">Kompletna izdelava (dobava) in montaža zunanjega predpražnika v kombinaciji z gumo in ščetko.
Vgradnja višina 22 mm.
Predpražnik kot naprimer ali enakovredno : Emco MARSCHALL  z debelino materiala 2,5 mm.
Odporen proti vremenskim vplivom z dodatnimi funkcijami: krtača za dodaten učinek čiščenja; posebej primeren za absorpcijo grobih smeti.
Obračun v kos. </t>
  </si>
  <si>
    <t>► ZUNANJI PREDPRAŽNIK 2000 x 1200 mm; z inox okvirjem</t>
  </si>
  <si>
    <t xml:space="preserve">Kompletna izdelava (dobava) in montaža notranjega predpražnika v kombinaciji z gumo in s tekstilno ščetko.
Vgradnja višina 17 mm.
Predpražnik kot naprimer ali enakovredno : Emco MARSCHALL  z debelino materiala 2,5 mm.
Obračun v kos. </t>
  </si>
  <si>
    <t>Tipska, protipožarna, notranja, dvokrilna asimetrična vrata  v kovinskem protikorozijsko zaščitenem podboju. Vratno krilo je kovinsko, gladke izvedbe, opremljeno s tipskim protipožarnim okovjem, inoks protipožarno kljuko, cilindrično ključavnico, samozapiralom. 
Vrata z ustreznimi atesti ter certifikati za EI 90 - CS200.
Barvana z ustrezno protipožarno barvo v tonu po izboru projektanta!
V dogovoru z investitorjem je potrebno izdelati zaklepanje z uporabo sistemskega ključa !
Obračun v kos.</t>
  </si>
  <si>
    <t xml:space="preserve">► EPO2 - PREDELAVA OKEN </t>
  </si>
  <si>
    <t>► VV1 - ENOKRILNA VHODNA VRATA 130/210 cm</t>
  </si>
  <si>
    <t>Izdelava, dobava in strojno vgrajevanje armiranega črpnega  betona C25/30 v srednje zahtevne armiranobetonske konstrukcije, preseka do 0,12  m3/m1.
Obračun v m3.</t>
  </si>
  <si>
    <t xml:space="preserve">Dela na pripravi  in ureditvi gradbišča ter  varovalna in pomožna dela morajo biti vsebovana  v ponudbenih  cenah. </t>
  </si>
  <si>
    <t>►HIDROIZOLACIJA  krpanje ob stiku z dozidavo</t>
  </si>
  <si>
    <t xml:space="preserve">►HORIZONTALNA HIDROIZOLACIJA  </t>
  </si>
  <si>
    <t>►POROBETONSKI ZID  deb. 20 cm</t>
  </si>
  <si>
    <t>►ZAZIDAVA ODPRTIN  deb. 29 cm</t>
  </si>
  <si>
    <t xml:space="preserve">Kompletna izvedba horizontalne hidroizolacije v sestavi : 
- Nanos hladnega bitumenskega premaza (npr. IBITOL) na suho in brezprašno površino AB konstrukcije, poraba 0,3 l/m2, sušenje premaza 24 ur.
- Vgradnja hidroizolacije proti talni vlagi po celotni horizontalni površini, bitumenski trakovi iz oksidiranega bitumna, v skladu s SIST EN 13969 - TIP A in SIST 1031 (npr. IZOTEM V4 oz IZOTEKT V4), delno-točkovno privarjen na podlago, izdelava 10 cm preklopov v prečni in 15 cm v vzdolžni smeri.
V ceni zajeti tudi vsa pomožna dela, transporte in potrebne zaključke.
Obračun v m2.
</t>
  </si>
  <si>
    <t>Pregled jeklene konstrukcije po končani gradnji s strani pooblaščene organizacije (npr. IRMA ali IMK ipd.), vključno s poročilom za potrebe tehničnega pregleda.</t>
  </si>
  <si>
    <t>►PID (IZKAZ POŽARNE VARNOSTI)</t>
  </si>
  <si>
    <t>Kompletna dopolnitev izkaza požarne varnosti  z izvedenimi deli v pisni (4) x in digitalni obliki (1x). 
Po ponudbi odgovornega projektanta!</t>
  </si>
  <si>
    <t>Krovsko-kleparska dela:</t>
  </si>
  <si>
    <t>►ODSTRANITEV OKEN,  v vel. do 3 m2</t>
  </si>
  <si>
    <t>►PREBOJ ZIDOV deb. 30-40 cm</t>
  </si>
  <si>
    <t>Dobava materiala in izdelava opaža dobetoniranih stopniščnih podestov; skupaj s podpiranjem, razopaževanjem, čiščenjem in zlaganjem opažev po končanih delih.
Obračun v m2.</t>
  </si>
  <si>
    <t>► OPAŽ STOPNIŠČNIH ČELNIH PLOSKEV (novi izhod)</t>
  </si>
  <si>
    <t>► OPAŽ STOPNIŠČNIH KASKADNIH PLOSKEV (novi izhod)</t>
  </si>
  <si>
    <t>►HORIZONTALNA HIDROIZOLACIJA  (novi izhod)</t>
  </si>
  <si>
    <t>►HIDROIZOLACIJA  krpanje ob stiku z dozidavo  (novi izhod)</t>
  </si>
  <si>
    <t>►VERTIKALNA HIDROIZOLACIJA (novi izhod)</t>
  </si>
  <si>
    <t>Kompletna izdelava odtoka iz novo predvidenega stopnišča; izdelanega iz sifona s protipovratnim delovanjem in cevi premera 50 mm, z odtokom v nasutje. 
Obračun v kos..</t>
  </si>
  <si>
    <t>►ZAŠČITA GRADBENE JAME (palice S400/500 DN 32)</t>
  </si>
  <si>
    <t>►ZAŠČITA GRADBENE JAME (mreže Q 283)</t>
  </si>
  <si>
    <t xml:space="preserve">►NASUTJE DEB. 40 CM </t>
  </si>
  <si>
    <t>► ZUNANJA OGRAJA h= 1000 mm</t>
  </si>
  <si>
    <r>
      <t xml:space="preserve">►OBLOGA STOPNIC 25/19,55 cm GRANITOGRES </t>
    </r>
    <r>
      <rPr>
        <sz val="8"/>
        <rFont val="Arial"/>
        <family val="2"/>
        <charset val="238"/>
      </rPr>
      <t>(novi izhod)</t>
    </r>
  </si>
  <si>
    <t xml:space="preserve">Dobava in montaža sidernih plošč iz jekla S 235JR, velikosti 350x250 mm,deb. 20 mm.
Izvedba po napotkih projektanta gradbenih konstrukcij!
Obračun v kos.
</t>
  </si>
  <si>
    <t>►COMAX 41110815; s predeli (sidranje prizidka)</t>
  </si>
  <si>
    <t xml:space="preserve">► VIJAČNI NATEZALEC DN 30 </t>
  </si>
  <si>
    <t xml:space="preserve">Kompletna dobava in montaža elementov armaturne tehnike za povezovanje armature.
Izvedba po  napotkih projektanta gradbenih konstrukcij in proizvajalca omenjenih elementov Betomax Schneider!
Obračun v m'. 
</t>
  </si>
  <si>
    <r>
      <t>►ODSTRANITEV ARM. BET. KONSTR. deb. 12-20 cm</t>
    </r>
    <r>
      <rPr>
        <sz val="9"/>
        <rFont val="Arial"/>
        <family val="2"/>
        <charset val="238"/>
      </rPr>
      <t xml:space="preserve"> (oporni zid)</t>
    </r>
  </si>
  <si>
    <r>
      <t>►ODSTRANITEV A. B. KONSTR. deb. 12-30 cm</t>
    </r>
    <r>
      <rPr>
        <sz val="9"/>
        <rFont val="Arial"/>
        <family val="2"/>
        <charset val="238"/>
      </rPr>
      <t xml:space="preserve"> (podest,stopnice)</t>
    </r>
  </si>
  <si>
    <r>
      <t>►NASUTJE DEB. 30 CM</t>
    </r>
    <r>
      <rPr>
        <sz val="9"/>
        <rFont val="Arial"/>
        <family val="2"/>
        <charset val="238"/>
      </rPr>
      <t xml:space="preserve"> (stopnišče-novi izhod) </t>
    </r>
  </si>
  <si>
    <r>
      <t xml:space="preserve">►ODTOK DN 50 </t>
    </r>
    <r>
      <rPr>
        <b/>
        <sz val="9"/>
        <rFont val="AvantGarde Bk BT"/>
        <family val="2"/>
      </rPr>
      <t xml:space="preserve"> </t>
    </r>
    <r>
      <rPr>
        <sz val="9"/>
        <rFont val="AvantGarde Bk BT"/>
        <family val="2"/>
      </rPr>
      <t>(dod. izhod)</t>
    </r>
  </si>
  <si>
    <t>Kompletna izdelava zakoličbe objekta - prenos tlorisa zunanjega oboda načrtovanega objekta na teren znotraj gradbene parcele. 
Zakoličba objekta izvede v skladu s pogoji, določenimi v gradbenem dovoljenju.
Zakoličba objekta se izvede kot geodetska storitev po predpisih o geodetski dejavnosti; zakoličbo pa izvede geodet, ki izpolnjuje pogoje, določene z geodetskimi predpisi.
O zakoličbi objekta se v skladu z geodetskimi predpisi izdela poseben zakoličbeni načrt, na podlagi katerega je omogočeno zakoličenje objekta v skladu s pogoji iz gradbenega dovoljenja.
Obračun po kompletni zakoličbi objekta,   z upoštevanjem postavitve vseh potrebnih profilov! ( groba in fina zakoličba).</t>
  </si>
  <si>
    <t>►OPLESK VIDNEGA BETONA  (ZUNAJ)</t>
  </si>
  <si>
    <t xml:space="preserve">Kompletna izdelava dvokomponentnega epoksidnega premaza zunanje vidne betonske površine. 
Obračun v m2; vključno z vsemi preddeli!
</t>
  </si>
  <si>
    <t xml:space="preserve">Kompletno pokrivanje strehe s strešnimi ognjevzdržnimi termoizolacijskimi ploščami v naklonu 0,5 %, sestavljenimi iz dveh jeklenih pocinkanih in obarvanih pločevin in vmesnega sloja toplotne izolacije deb. 50 mm iz negorljive mineralne volne; vključno z vsem pritrdilnim materialom in z vsemi potrebnimi obrobami. Spodnji del panela (vidni del) je mikroliniran.
SP protikorozijska zaščita; barva RAL po izboru arhitekta!
Izbrani način pritrjevanja mora biti v skladu z navodili in tehničnimi napotki proizvajalca kritine za obravnavano streho!
V ceni zajeti tudi ves pritrdilni in tesnilni material.
Obračun po m2 tlorisne projekcije.
</t>
  </si>
  <si>
    <t>► REŠETKA ZA ZAJEM ZRAKA 400 x 2625 mm; z okvirjem</t>
  </si>
  <si>
    <t>Kompletna obloga tal z nedrsnimi zmrzlinsko odpornimi prvovrstnimi granitogres ploščicami v zmrzlinsko odporno lepilo. 
Polaganje v lepilo ( lepljenje po celi  površini ),  po predloženi shemi s strani arhitekta! 
Ploščice dim.: 60 x 30 cm, deb. 10 mm , stopnja trdote K9, R11
Ob steni (stik tla-stena) je keramična nizkostenska obroba, izvedena iz zaključnega komada istega proizvajalca (zajeti kompletno v ceni!)
Obračun po m2 tlorisne projekcije.</t>
  </si>
  <si>
    <t>Severna stena prizidka dvigal (proti MFT) mora imeti do višine MFT-ja požarno odpornost (R)EW 60. Izvedena mora biti iz negorljivih materialov A1 ali A2.</t>
  </si>
  <si>
    <t>Stenske, talne in stropne obloge na evakuacijskih poti - predprostori dvigal, morajo biti iz materialov z odzivom na ogenj najmanj:
- za stene in stropove (vključno s spuščenimi stropovi): A2-s1, d0
- za tla A2fl-s1</t>
  </si>
  <si>
    <t>►OBEŠENA FASADA</t>
  </si>
  <si>
    <t>►IZKOP OB OBSTOJEČI KANALIZACIJI</t>
  </si>
  <si>
    <t>006/2013</t>
  </si>
  <si>
    <t>MINISTRSTVO ZA ZDRAVJE</t>
  </si>
  <si>
    <t>1000 LJUBLJANA</t>
  </si>
  <si>
    <t>Skupaj obrtna dela :</t>
  </si>
  <si>
    <t>m'</t>
  </si>
  <si>
    <t xml:space="preserve">►OPAŽ STEN (dvigalni jašek) </t>
  </si>
  <si>
    <t xml:space="preserve">►OPAŽ STEN (obod) </t>
  </si>
  <si>
    <t xml:space="preserve">►OPAŽ ROBOV TALNE PLOŠČE </t>
  </si>
  <si>
    <t>Dobava materiala in izdelava ravnega opaža sten; skupaj z  opiranjem, razopaževanjem, čiščenjem in zlaganjem opažev po končanih delih.
Obračun v m2.</t>
  </si>
  <si>
    <t>►OPAŽ ODPRTIN V TALNI PLOŠČI</t>
  </si>
  <si>
    <t>Dobava materiala in izdelava opaža odprtin in poglobitev; skupaj z  opiranjem, razopaževanjem, čiščenjem in zlaganjem opažev po končanih delih.
Obračun v m2.</t>
  </si>
  <si>
    <t>Dobava materiala in izdelava opaža odprtin; skupaj z  opiranjem, razopaževanjem, čiščenjem in zlaganjem opažev po končanih delih.
Obračun v kos.</t>
  </si>
  <si>
    <t>►BETON C25/30 - PREKLADE</t>
  </si>
  <si>
    <t>►SIDRANJE/glob. 40 cm, s predeli (sidranje prizidka)</t>
  </si>
  <si>
    <t xml:space="preserve">►REBRASTA ARMATURA S 500; _____do  ø 12 mm </t>
  </si>
  <si>
    <t>Dobava, rezanje, krivljenje, vezanje in vgrajevanje srednje zahtevne rebraste armature S 500. 
Obračun v kg.</t>
  </si>
  <si>
    <t xml:space="preserve">►REBRASTA ARMATURA S 500; _____nad  ø 12 mm </t>
  </si>
  <si>
    <t>►MREŽNA ARMATURA S 500</t>
  </si>
  <si>
    <t>Dobava, rezanje in vgrajevanje srednje zahtevne mrežne armature S 500. 
Obračun v kg.</t>
  </si>
  <si>
    <t>► OPAŽ ROBOV višine do 15 cm</t>
  </si>
  <si>
    <t>Dobava materiala in izdelava ravnega opaža robov  z  opiranjem, razopaževanjem, čiščenjem in zlaganjem opažev po končanih delih.
Obračun v m1.</t>
  </si>
  <si>
    <t>Dobava materiala in izdelava opaža stopniščnih ram; skupaj s podpiranjem, razopaževanjem, čiščenjem in zlaganjem opažev po končanih delih.
Obračun v m2.</t>
  </si>
  <si>
    <t>► OPAŽ STOPNIŠČNIH KASKADNIH PLOSKEV</t>
  </si>
  <si>
    <t>Kompletna izdelava (dobava) in montaža (v skladu z navodili proizvajalca)  dilatacije v tlaku na prehodu obstoječi objekt/prizidava kot napr.: MIGUTEC profil FP 65 MS ali enakovredno.
Material: aluminij podpora profil z aluminijastim nosilcem za montažo (perforiran) in izmenljivimi podpornih trakov. 
Pokrivni profil valjani U-profil, narejen iz medenine. 
Elastični vložek od kakovosti SYNCa, odpornim proti obrabi, odporen na vremenske vplive. 
Skupna širina: 55 mm 
Skupni raztezek: 22 mm (± 11 mm) 
Profil višina: 51 mm 
Standardna barva notranjosti: siva 
Obračun v m'. 
Izvedba po napotkih projektanta gradbenih konstrukcij in proizvajalca omenjeni dilatacijskih profilov!</t>
  </si>
  <si>
    <r>
      <t>► V2 - ENOKRILNA VRATA  130/215 cm</t>
    </r>
    <r>
      <rPr>
        <sz val="9"/>
        <rFont val="Arial"/>
        <family val="2"/>
        <charset val="238"/>
      </rPr>
      <t xml:space="preserve"> </t>
    </r>
  </si>
  <si>
    <t xml:space="preserve">Kompletna izdelava (dobava) in montaža lestve za dostop na streho z varovalnimi obroči in z oprijemalom za dostop.
Izvedba po napotkih projektanta.
Sidranje v armirano betonsko konstrukcijo z nerjavečimi sidri.
Izvedba v alu. ali v vroče pocinkani kovinski izvedbi.
Obračun v kos. </t>
  </si>
  <si>
    <r>
      <t>►OPAŽ PLOŠČ deb. 20-25 cm;</t>
    </r>
    <r>
      <rPr>
        <sz val="9"/>
        <rFont val="Arial"/>
        <family val="2"/>
        <charset val="238"/>
      </rPr>
      <t xml:space="preserve"> s podpiranjem (dvig. jaški) </t>
    </r>
  </si>
  <si>
    <t xml:space="preserve">►ODSTRANITEV ARMIRANOBETONSKIH TOČKOVNIH TEMELJEV </t>
  </si>
  <si>
    <r>
      <t>►ODSTRANITEV ARM. BET. KONSTR deb. 15-20 cm</t>
    </r>
    <r>
      <rPr>
        <sz val="9"/>
        <rFont val="Arial"/>
        <family val="2"/>
        <charset val="238"/>
      </rPr>
      <t xml:space="preserve"> (svetl. jaški)</t>
    </r>
  </si>
  <si>
    <t>Odstranitev obstoječe armirano betonske konstrukcije svetlobnih jaškov.</t>
  </si>
  <si>
    <r>
      <t>►ODSTRANITEV ARM. BET. KONSTR deb. 15-20 cm</t>
    </r>
    <r>
      <rPr>
        <sz val="9"/>
        <rFont val="Arial"/>
        <family val="2"/>
        <charset val="238"/>
      </rPr>
      <t xml:space="preserve"> (balkoni)</t>
    </r>
  </si>
  <si>
    <r>
      <t xml:space="preserve">►ODSTRANITEV PLOČEVINASTIH OBROB </t>
    </r>
    <r>
      <rPr>
        <sz val="9"/>
        <rFont val="Arial"/>
        <family val="2"/>
        <charset val="238"/>
      </rPr>
      <t>(nadstrešek)</t>
    </r>
  </si>
  <si>
    <t xml:space="preserve">Kompletna pazljiva odstranitev obstoječe pločevinaste fasade z izolacijo (na mestu prizidave objekta).
</t>
  </si>
  <si>
    <t>►ODSTRANITEV PLOČEVINASTE FASADE</t>
  </si>
  <si>
    <t>►ODSTRANITEV BALKONSKE OGRAJE (STEKLENA)</t>
  </si>
  <si>
    <r>
      <t xml:space="preserve">►ODSTRANITEV KOVINSKIH STEBROV </t>
    </r>
    <r>
      <rPr>
        <sz val="9"/>
        <rFont val="Arial"/>
        <family val="2"/>
        <charset val="238"/>
      </rPr>
      <t>(nadstrešek)</t>
    </r>
  </si>
  <si>
    <t>►STRUKTURNA FASADA</t>
  </si>
  <si>
    <t>Poz.</t>
  </si>
  <si>
    <t>Opis</t>
  </si>
  <si>
    <r>
      <t xml:space="preserve">SKUPAJ  </t>
    </r>
    <r>
      <rPr>
        <sz val="14"/>
        <rFont val="Arial"/>
        <family val="2"/>
        <charset val="238"/>
      </rPr>
      <t>z DDV :</t>
    </r>
  </si>
  <si>
    <r>
      <t xml:space="preserve">OPOMBA: </t>
    </r>
    <r>
      <rPr>
        <b/>
        <u/>
        <sz val="11"/>
        <rFont val="Arial"/>
        <family val="2"/>
        <charset val="238"/>
      </rPr>
      <t xml:space="preserve">v ceni niso zajeti stroški </t>
    </r>
    <r>
      <rPr>
        <b/>
        <sz val="11"/>
        <rFont val="Arial"/>
        <family val="2"/>
        <charset val="238"/>
      </rPr>
      <t>za:</t>
    </r>
  </si>
  <si>
    <t>Podi-tlaki:</t>
  </si>
  <si>
    <t>A./</t>
  </si>
  <si>
    <t>Strukturna fasada:</t>
  </si>
  <si>
    <t>* komunalne priključke,</t>
  </si>
  <si>
    <t>Izdelava, dobava in vgrajevanje  nearmiranega betona C12/15  za podložne betone.
Enostavne konstrukcije prereza od 0,08 do 0,12 m3/m2.
Obračun v m3.</t>
  </si>
  <si>
    <t>Storitve kooperanta obsegajo, če ni z medsebojno pogodbo drugače določeno:</t>
  </si>
  <si>
    <t>-snemanje izmer na objektu,</t>
  </si>
  <si>
    <t>-pregled in čiščenje podlage,</t>
  </si>
  <si>
    <t>-vsa dela na objektu z dajatvami,</t>
  </si>
  <si>
    <t>-dobava vsega osnovnega in pomožnega materiala,</t>
  </si>
  <si>
    <t>-prevoz izdelkov na objekt , z nakladanjem , razkladanjem in ekspeditom ter vsemi manipulacijami na gradbišču,</t>
  </si>
  <si>
    <t>-popravila zidov in oblog sten poškodovanih ob montaži izdelkov,</t>
  </si>
  <si>
    <t>-odstranjevanje ostankov materiala z iznosom v gradbiščno deponijo ter čiščenje vseh površim po končanih delih.</t>
  </si>
  <si>
    <t>Cena/Enoto (EUR/EM)</t>
  </si>
  <si>
    <t>EM</t>
  </si>
  <si>
    <t>KOL</t>
  </si>
  <si>
    <t>Ponujena oprema kat.št.- artikel</t>
  </si>
  <si>
    <t>KPL</t>
  </si>
  <si>
    <t>Izdelava energetska izkaznice po končani gradnji s strani pooblaščene organizacije. Izdelati energetsko izkaznico za obstoječo stolpnico in novi prizidek dvigal. Predati naročniku v papirni in elektronski obliki.</t>
  </si>
  <si>
    <t>Znesek (EUR)</t>
  </si>
  <si>
    <t>Skupaj brez DDV EUR)</t>
  </si>
  <si>
    <t>Skupaj (brez DDV EUR)</t>
  </si>
  <si>
    <t xml:space="preserve">Dobava in montaža PVC SN 8 odtočne cevi.
Obračun v m' ; vključno z nosilci, s priključitvijo in z zatesnitvijo stika. 
</t>
  </si>
  <si>
    <r>
      <t xml:space="preserve">►TALNA GRANITOGRES KER. </t>
    </r>
    <r>
      <rPr>
        <sz val="9"/>
        <rFont val="Arial"/>
        <family val="2"/>
        <charset val="238"/>
      </rPr>
      <t>(pr.: 6,7,8 et. 00-16: (03))</t>
    </r>
  </si>
  <si>
    <t xml:space="preserve">Kompletno pokrivanje strehe z mehčano polivinil-klorid (PVC-P-NB-V-PW) folijo ojačano s sintetečnimi vlakni, v naklonu cca 2% stopinj, z zavihanjem ob robovih; vključno z izolacijo, parno zaporo, s pokrivanjem nadvišanj ter pokrivanjem poglobljenih žlot, ipd.!
Izbrani način pritrjevanja mora biti v skladu z navodili in tehničnimi napotki proizvajalca kritine za obravnavano streho!
V ceni zajeti tudi ves pritrdilni in tesnilni material.
Obračun po m2 tlorisne projekcije.
Sestava:
* kritina-folija  iz PVC visoko obstojnih polimernih
  "UV" trakov,  d.= 2,0 mm,
* filc,
* toplotna izolacija  ekstrudirani polistiren XPS  v deb.200 mm , 
* parna zapora d.= 0,3 mm,
* miko armirani naklonski estrih deb. 5-7 cm,
* prednamaz
</t>
  </si>
  <si>
    <t>Kompletno pokrivanje žlote-žlebu z mehčano polivinil-klorid (PVC-P-NB-V-PW) folijo ojačano s sintetečnimi vlakni,  v naklonu cca 0,5% stopinj, z zavihanjem ob robovih; vključno z izolacijo, parno zaporo, s pokrivanjem nadvišanj, ipd.! 
Obračun po m1.
Sestava:
* kritina-folija,  d.= 1,8 mm, v širini cca 1,00 m,
* filc v širini cca 1,00 m, 
* XPS  plošče v naklonu v skupni debelini 14-20 cm v širini cca 0,50 m, 
* trikotne letve iz trdega izolacijskega sloja med horizontalno in vertikalno kritino 2,00 m'/m'.
* parna zapora (alu folija 0,15 mm), v šir. cca 1,00 m.</t>
  </si>
  <si>
    <t>Kompletno pokrivanje žlote-žlebu z mehčano polivinil-klorid (PVC-P-NB-V-PW) folijo ojačano s sintetečnimi vlakni,  v naklonu cca 0,5% stopinj, z zavihanjem ob robovih; vključno z izolacijo, parno zaporo, s pokrivanjem nadvišanj, ipd.! V ceni zajeti tudi ves pritrdilni in tesnilni material.
Obračun po m1.
Sestava:
* kritina-folija,  d.= 1,8 mm, v širini cca 1,00 m,
* filc v širini cca 1,00 m, 
* XPS  plošče v naklonu v skupni debelini 14-20 cm v širini cca 0,50 m, 
* trikotne letve iz trdega izolacijskega sloja med horizontalno in vertikalno kritino 2,00 m'/m'.
* parna zapora (alu folija 0,15 mm), v šir. cca 1,00 m.</t>
  </si>
  <si>
    <r>
      <t xml:space="preserve">► KOVINSKA OGRAJA </t>
    </r>
    <r>
      <rPr>
        <sz val="9"/>
        <rFont val="Arial"/>
        <family val="2"/>
        <charset val="238"/>
      </rPr>
      <t xml:space="preserve">(dostop v strojnico dvigala) </t>
    </r>
  </si>
  <si>
    <t>V ceni vseh postavk, morajo biti zajeta kompletno vsa dela, dobava in montaža, osnovni material, pritrdilni in tesnilni material, okovje, zapiralno okovje, ter material za vse zaključke. Izvajalec mora vse mere preveriti na licu mesta in izdelati ustrezno tehnično dokumentacijo in delavniške risbe, ki jih mora potrditi projektant</t>
  </si>
  <si>
    <t>V ceni vseh postavk, morajo biti zajeta kompletno vsa dela, dobava in montaža, osnovni material, pritrdilni in tesnilni material, izolacijo ter material za vse zaključke. Izvajalec mora vse mere preveriti na licu mesta in izdelati ustrezno tehnično dokumentacijo in delavniške risbe, ki jih mora potrditi projektant.
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t>
  </si>
  <si>
    <r>
      <t>► VP3X- EI90-CS</t>
    </r>
    <r>
      <rPr>
        <b/>
        <vertAlign val="subscript"/>
        <sz val="9"/>
        <rFont val="Arial"/>
        <family val="2"/>
        <charset val="238"/>
      </rPr>
      <t>200</t>
    </r>
    <r>
      <rPr>
        <b/>
        <sz val="9"/>
        <rFont val="Arial"/>
        <family val="2"/>
        <charset val="238"/>
      </rPr>
      <t xml:space="preserve"> POŽARNA VRATA 130/215 cm</t>
    </r>
  </si>
  <si>
    <r>
      <t>► VP6 - EI 60-CS</t>
    </r>
    <r>
      <rPr>
        <b/>
        <vertAlign val="subscript"/>
        <sz val="9"/>
        <rFont val="Arial"/>
        <family val="2"/>
        <charset val="238"/>
      </rPr>
      <t>200</t>
    </r>
    <r>
      <rPr>
        <b/>
        <sz val="9"/>
        <rFont val="Arial"/>
        <family val="2"/>
        <charset val="238"/>
      </rPr>
      <t xml:space="preserve"> POŽARNA VRATA 130/215 cm</t>
    </r>
    <r>
      <rPr>
        <sz val="9"/>
        <rFont val="Arial"/>
        <family val="2"/>
        <charset val="238"/>
      </rPr>
      <t xml:space="preserve"> </t>
    </r>
  </si>
  <si>
    <r>
      <t>► VP6x - EI 60-CS</t>
    </r>
    <r>
      <rPr>
        <b/>
        <vertAlign val="subscript"/>
        <sz val="9"/>
        <rFont val="Arial"/>
        <family val="2"/>
        <charset val="238"/>
      </rPr>
      <t>200</t>
    </r>
    <r>
      <rPr>
        <b/>
        <sz val="9"/>
        <rFont val="Arial"/>
        <family val="2"/>
        <charset val="238"/>
      </rPr>
      <t xml:space="preserve"> POŽARNA VRATA 130/215 cm</t>
    </r>
    <r>
      <rPr>
        <sz val="9"/>
        <rFont val="Arial"/>
        <family val="2"/>
        <charset val="238"/>
      </rPr>
      <t xml:space="preserve"> </t>
    </r>
  </si>
  <si>
    <r>
      <t>► VP10- EI 60-CS</t>
    </r>
    <r>
      <rPr>
        <b/>
        <vertAlign val="subscript"/>
        <sz val="9"/>
        <rFont val="Arial"/>
        <family val="2"/>
        <charset val="238"/>
      </rPr>
      <t>200</t>
    </r>
    <r>
      <rPr>
        <b/>
        <sz val="9"/>
        <rFont val="Arial"/>
        <family val="2"/>
        <charset val="238"/>
      </rPr>
      <t xml:space="preserve"> POŽARNA VRATA 120/215 cm</t>
    </r>
    <r>
      <rPr>
        <sz val="9"/>
        <rFont val="Arial"/>
        <family val="2"/>
        <charset val="238"/>
      </rPr>
      <t xml:space="preserve"> </t>
    </r>
  </si>
  <si>
    <r>
      <t>► VP11- EI 60-CS</t>
    </r>
    <r>
      <rPr>
        <b/>
        <vertAlign val="subscript"/>
        <sz val="9"/>
        <rFont val="Arial"/>
        <family val="2"/>
        <charset val="238"/>
      </rPr>
      <t>200</t>
    </r>
    <r>
      <rPr>
        <b/>
        <sz val="9"/>
        <rFont val="Arial"/>
        <family val="2"/>
        <charset val="238"/>
      </rPr>
      <t xml:space="preserve"> POŽARNA VRATA 100/215 cm</t>
    </r>
    <r>
      <rPr>
        <sz val="9"/>
        <rFont val="Arial"/>
        <family val="2"/>
        <charset val="238"/>
      </rPr>
      <t xml:space="preserve"> </t>
    </r>
  </si>
  <si>
    <r>
      <t>► O1-  OKNO ZA ODVOD DIMA 325/70 cm</t>
    </r>
    <r>
      <rPr>
        <sz val="9"/>
        <rFont val="Arial"/>
        <family val="2"/>
        <charset val="238"/>
      </rPr>
      <t xml:space="preserve"> </t>
    </r>
  </si>
  <si>
    <r>
      <t>►OPAŽ ODPRTIN VEL. DO 3 M2,</t>
    </r>
    <r>
      <rPr>
        <sz val="9"/>
        <rFont val="Arial"/>
        <family val="2"/>
        <charset val="238"/>
      </rPr>
      <t xml:space="preserve">  V PLOŠČAH deb.20-40 cm </t>
    </r>
  </si>
  <si>
    <t>Tipska, notranja, enokrilna vrata  Alu. izvedbe. Vratno krilo ima polnilo, gladke izvedbe, opremljeno s tipskim okovjem, panično inoks kljuko EN 179 v avli, Inoks kljuko (bunko) v pisarni,  cilindrično ključavnico, samozapiralom. 
Vrata opremiti z električnim prijemnikom (kot napr. 118F.14....A71 PROFIX 2), ki je vezan na CNS in požarno centralo, ki v primeru požara vrata sprosti. V normalnem delovanju je možen obojestranski prehod s ključem.
Barvana v tonu po izboru projektanta !
V dogovoru z investitorjem je potrebno izdelati zaklepanje z uporabo sistemskega ključa !
Obračun v kos.</t>
  </si>
  <si>
    <t xml:space="preserve">Kompletna pazljiva odstranitev obstoječih zastekljenih elementov balkonske ograje.
</t>
  </si>
  <si>
    <t>Odstranitev obstoječe armirano betonske konstrukcije (talna plošča in oporni zid in 2 x vmesna stena): na mestu novega izhoda na prosto.</t>
  </si>
  <si>
    <t>►PREBOJ ZIDOV deb. 30-40 cm za vrata vel. do 3 m2</t>
  </si>
  <si>
    <t>Odstranitev obstoječega arm. bet. konstrukcij  stopniščnega podesta in dela stopniščne ram; na mestu novega izhoda na prosto.</t>
  </si>
  <si>
    <t>►ODSTRANITEV STOPNIŠČNE OGRAJE</t>
  </si>
  <si>
    <t xml:space="preserve">Pazljiva odstranitev dela obstoječe stopniščne ograje, na mestih preureditve stopnic. 
</t>
  </si>
  <si>
    <t xml:space="preserve">Kompletna izdelava preboja v obstoječi obodni armirano betonski steni za potrebe vgradnje novih vrat pri novemu izhodu na prosto.
</t>
  </si>
  <si>
    <t xml:space="preserve">►DOLBENJE LEŽIŠČ ZA STOPNICE  preseka 15x20 cm </t>
  </si>
  <si>
    <t xml:space="preserve">Kompletna izdelava ležišča za stopnice v obstoječi armirano betonski steni. Izvedba po napotkih projektanta gradbenih konstrukcij. 
</t>
  </si>
  <si>
    <t xml:space="preserve">►IZKOP Z NAKLADANJEM </t>
  </si>
  <si>
    <t xml:space="preserve">Široki izkop v območju novega izhoda iz objekta, v terenu III.-IV  kategorije, globine  do 3,60 m; vključno s sprotnim nakladanjem na transportno sredstvo.
Obračun v m3.
</t>
  </si>
  <si>
    <t>Izdelava, dobava in vgrajevanje  nearmiranega betona C12/15  za razne podložne in zaščitne betone.
Enostavne konstrukcije prereza od 0,04 do 0,20 m3/m2.
Obračun v m3.</t>
  </si>
  <si>
    <t>►PODLOŽNI BETON C12/15;  različne debeline</t>
  </si>
  <si>
    <t>►BETON C25/30 - STOPNIŠČE ZA DODATNI IZHOD</t>
  </si>
  <si>
    <t>Izdelava, dobava in strojno vgrajevanje armiranega črpnega  betona C25/30 v srednje zahtevne armiranobetonske konstrukcije, preseka 0,12 do 0,30 m3/m2.
Izvedba v betonu «: C25/30, Dmax=16.
Obračun v m3.</t>
  </si>
  <si>
    <t>►BETON C25/30 - NOTR. STOPNICE (novi dodatni izhod)</t>
  </si>
  <si>
    <t>► OPAŽ ROBOV TALNE PLOŠČE, višine do 15-25 cm</t>
  </si>
  <si>
    <t xml:space="preserve">►OPAŽ STEN (stopnice-novi izhod) </t>
  </si>
  <si>
    <t>► OPAŽ ZAVITIH STOPNIŠČNIH RAM; s  podp. (novi izhod)</t>
  </si>
  <si>
    <t>Dobava materiala in izdelava opaža dobetoniranih stopniščnih ram; skupaj s podpiranjem, razopaževanjem, čiščenjem in zlaganjem opažev po končanih delih.
Obračun v m2.</t>
  </si>
  <si>
    <t>► OPAŽ STOPNIŠČNIH PODESTOV; s  podp. (novi izhod)</t>
  </si>
  <si>
    <t>►ZAŠČITA V. HIDROIZOLACIJE XPS 5 cm + HDPE (novi izhod)</t>
  </si>
  <si>
    <t xml:space="preserve">►ZAŠČITA V. HIDROIZOLACIJE XPS 5 cm </t>
  </si>
  <si>
    <t>Zagladitev svežega betona - kot podlaga za horizontalno hidroizolacijo. 
Obračun v m2.</t>
  </si>
  <si>
    <t>►ZAGLADITEV SVEŽEGA BETONA</t>
  </si>
  <si>
    <t xml:space="preserve">► JEKLENA KONSTRUKCIJA-NADSTREŠEK </t>
  </si>
  <si>
    <t>V ceni vseh postavk, morajo biti zajeta vsa dela, dobava in montaža, osnovni material, pritrdilni in tesnilni material, izolacijo ter material za vse zaključke. Izvajalec mora vse mere preveriti na licu mesta in izdelati ustrezno tehnično dokumentacijo in delavniške risbe, ki jih mora potrditi projektant.
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t>
  </si>
  <si>
    <t>V ceni vseh postavk, morajo biti zajeta vsa dela, dobava in montaža, osnovni material ter material za vse zaključke. Izvajalec mora vse mere preveriti na licu mesta in izdelati ustrezno tehnično dokumentacijo in delavniške risbe, ki jih mora potrditi projektant.
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t>
  </si>
  <si>
    <t>Epoksi tlaki:</t>
  </si>
  <si>
    <t>Strešne kupole:</t>
  </si>
  <si>
    <t>Skupaj suhomontažne stene :</t>
  </si>
  <si>
    <t>Suhomontažne stene:</t>
  </si>
  <si>
    <t>Spuščeni stropovi:</t>
  </si>
  <si>
    <t>Razna dela:</t>
  </si>
  <si>
    <t>Skupaj razna dela:</t>
  </si>
  <si>
    <t>Skupaj strukturna fasada:</t>
  </si>
  <si>
    <t>Vzorce potrdi izključno odgovorni projektant arhitekture. Vgradnja ali izvedba delov objekta, za katere je potrebno izdelati vzorce brez pisne potrditve odgovornega projektanta arhitekture ni dovoljena!</t>
  </si>
  <si>
    <t xml:space="preserve">Uporaba popisa brez vseh prej omenjenih sestavin projekta NI DOVOLJENA. Ponudba, ki se sklicuje zgolj na tekstualni del popisa ni veljavna oziroma je smatrana kot pomanjkljiva. </t>
  </si>
  <si>
    <t>Nujna je tudi kombinacija popisa s študijo požarne varnosti, ki opredeljuje požarno varnost posameznih konstrukcij in gradbenih elementov objekta.</t>
  </si>
  <si>
    <t>Vsak ponudnik z oddajo ponudbe prav tako izjavlja, da je dokumentacija popolna in da je sposoben v popolnosti kvalitetno izvesti predmetni objekt.</t>
  </si>
  <si>
    <t>►PLANIRANJE IN UTRJEVANJE PLANUMA DNA</t>
  </si>
  <si>
    <r>
      <t xml:space="preserve">►BETON C30/37 - DVIGALNI JAŠEK STENE </t>
    </r>
    <r>
      <rPr>
        <sz val="9"/>
        <rFont val="Arial"/>
        <family val="2"/>
        <charset val="238"/>
      </rPr>
      <t xml:space="preserve">(na -8,47 do  -3,49) </t>
    </r>
  </si>
  <si>
    <r>
      <t xml:space="preserve">►BETON C25/30 - NOTR. STENE 1-3;A*-B </t>
    </r>
    <r>
      <rPr>
        <sz val="9"/>
        <rFont val="Arial"/>
        <family val="2"/>
        <charset val="238"/>
      </rPr>
      <t>(na  -6,97 do -3,49)</t>
    </r>
  </si>
  <si>
    <r>
      <t xml:space="preserve">►BETON C30/37 - OBODNE STENE 1-3;A*-B </t>
    </r>
    <r>
      <rPr>
        <sz val="9"/>
        <rFont val="Arial"/>
        <family val="2"/>
        <charset val="238"/>
      </rPr>
      <t xml:space="preserve">(na  -6,97 do -3,49) </t>
    </r>
  </si>
  <si>
    <r>
      <t xml:space="preserve">►BETON C30/37 - OBODNE STENE </t>
    </r>
    <r>
      <rPr>
        <sz val="9"/>
        <rFont val="Arial"/>
        <family val="2"/>
        <charset val="238"/>
      </rPr>
      <t>(na koti  -8,47 do -6,97 )</t>
    </r>
  </si>
  <si>
    <t xml:space="preserve">►GRADBENA POMOČ - PKV DELAVEC   </t>
  </si>
  <si>
    <r>
      <t>►OBEŠENA FASADA</t>
    </r>
    <r>
      <rPr>
        <sz val="9"/>
        <rFont val="Arial"/>
        <family val="2"/>
        <charset val="238"/>
      </rPr>
      <t xml:space="preserve"> (fasadni nastavki, jašek za dovod )</t>
    </r>
  </si>
  <si>
    <r>
      <t xml:space="preserve">Kompletna obloga tal s prvovrstnimi nedrsnimi  </t>
    </r>
    <r>
      <rPr>
        <sz val="9"/>
        <rFont val="Arial"/>
        <family val="2"/>
        <charset val="238"/>
      </rPr>
      <t xml:space="preserve">lasersko rezanimi </t>
    </r>
    <r>
      <rPr>
        <sz val="9"/>
        <rFont val="Arial"/>
        <family val="2"/>
      </rPr>
      <t xml:space="preserve">granitogres ploščicami. 
Polaganje v lepilo (lepljenje po celi  površini),  po predloženi shemi s strani arhitekta! 
Ploščice dim.: 60 x 30 cm, deb. 10 mm , stopnja trdote K9, R11
</t>
    </r>
    <r>
      <rPr>
        <sz val="9"/>
        <rFont val="Arial"/>
        <family val="2"/>
        <charset val="238"/>
      </rPr>
      <t xml:space="preserve">Polaganje na stik zaradi preprečitve ropota koles vozičkov ali postelj!
</t>
    </r>
    <r>
      <rPr>
        <sz val="9"/>
        <rFont val="Arial"/>
        <family val="2"/>
      </rPr>
      <t>Ob steni (stik tla-stena) je keramična nizkostenska obroba, izvedena iz zaključnega komada istega proizvajalca (zajeti kompletno v ceni!).
Obračun po m2 tlorisne projekcije.</t>
    </r>
  </si>
  <si>
    <t>Kompletna dobava in montaža kovinskega vijačnega natezalca za obešalke pri nadstrešku. 
Nosilna konstrukcija je kovinska iz jeklenih profilov S 235.
Finalna obdelava: vroče cinkano + lakirano v tonu po izboru arhitekta  (debelina nanosa mora zadostiti zahtevane pogoje o trajnosti in zaščiti konstrukcije na izpostavljenih mestih)!  
V ceno je zajeti tudi vsa potrebna pomožna dela, odre in transporte do mesta vgraditve ter osnovno in finalno zaščito.
Obračun v kos.</t>
  </si>
  <si>
    <r>
      <t xml:space="preserve">Kompletna obloga tal s prvovrstnimi nedrsnimi  </t>
    </r>
    <r>
      <rPr>
        <sz val="9"/>
        <rFont val="Arial"/>
        <family val="2"/>
        <charset val="238"/>
      </rPr>
      <t xml:space="preserve">lasersko rezanimi </t>
    </r>
    <r>
      <rPr>
        <sz val="9"/>
        <rFont val="Arial"/>
        <family val="2"/>
      </rPr>
      <t xml:space="preserve">granitogres ploščicami. 
Polaganje v lepilo (lepljenje po celi  površini),  po predloženi shemi s strani arhitekta! 
Ploščice dim.: 60 x 30 cm, deb. 10 mm , stopnja trdote K9, R11
</t>
    </r>
    <r>
      <rPr>
        <sz val="9"/>
        <rFont val="Arial"/>
        <family val="2"/>
        <charset val="238"/>
      </rPr>
      <t>Polaganje na stik zaradi preprečitve ropota koles vozičkov ali postelj!</t>
    </r>
    <r>
      <rPr>
        <sz val="9"/>
        <rFont val="Arial"/>
        <family val="2"/>
      </rPr>
      <t xml:space="preserve">
Ob steni (stik tla-stena) je keramična nizkostenska obroba, izvedena iz zaključnega komada istega proizvajalca (zajeti kompletno v ceni!)
Obračun po m2 tlorisne projekcije.</t>
    </r>
  </si>
  <si>
    <r>
      <t>Kompletna dobava in vgradnja stenske zaščite iz naravne gume (Norament ali enakovredno) za zaščito pred naletom vozičkov ali postelj. 
Trakove gume enakomerne širine (cca 15 cm)  nalepimo na steno  in sicer na višini +0,20 in na višini + 1,00 m nad tlemi.
Izvedba po napotkih investitorja.
Barvni vzorec po izboru projektanta.
Obračun v m</t>
    </r>
    <r>
      <rPr>
        <vertAlign val="superscript"/>
        <sz val="9"/>
        <rFont val="Arial"/>
        <family val="2"/>
      </rPr>
      <t xml:space="preserve">1  </t>
    </r>
    <r>
      <rPr>
        <sz val="9"/>
        <rFont val="Arial"/>
        <family val="2"/>
      </rPr>
      <t>zaščite (spodnji in zgornji trak skupaj).</t>
    </r>
  </si>
  <si>
    <t>Doplačilo za izdelavo dilatacijskega stika pri suhomontažni steni ob stiku z masivno steno, izdelano v skladu s smernicami za izvedbo proizvajalca mavčnih plošč; obračuna se dolžina dilatacijskega stika, razred požarne odpornosti EI 120.</t>
  </si>
  <si>
    <t xml:space="preserve">Kompletna pazljiva odstranitev oken.
</t>
  </si>
  <si>
    <t xml:space="preserve">Kompletna izdelava preboja v obstoječi fasadni steni za potrebe vgradnje novih vrat.
</t>
  </si>
  <si>
    <t>Skupaj rušitvena dela:</t>
  </si>
  <si>
    <t xml:space="preserve">Kompletna dobava, montaža in demontaža fasadnih odrov; vključno z vso potrebno dolumentacijo, potrebnim zavetrovanjem in sidranjem v objekt, dostopi, ipd.! 
Obračun v m2.
</t>
  </si>
  <si>
    <r>
      <t>►FASADNI ODRI</t>
    </r>
    <r>
      <rPr>
        <sz val="9"/>
        <rFont val="Arial"/>
        <family val="2"/>
        <charset val="238"/>
      </rPr>
      <t xml:space="preserve"> (za potrebe rušitvenih del)</t>
    </r>
  </si>
  <si>
    <t xml:space="preserve">Kompletna dobava, montaža in demontaža lovilnih odrov in ploščadi; vključno z vso potrebno dolumentacijo, potrebnim zavetrovanjem in sidranjem v objekt, dostopi, ipd.! 
Obračun v m2 tlorisne projekcije!
</t>
  </si>
  <si>
    <r>
      <t>►LOVILNI ODRI in PLOŠČADI</t>
    </r>
    <r>
      <rPr>
        <sz val="9"/>
        <rFont val="Arial"/>
        <family val="2"/>
        <charset val="238"/>
      </rPr>
      <t xml:space="preserve"> (za potrebe rušitvenih del)</t>
    </r>
  </si>
  <si>
    <t xml:space="preserve">Pazljivi izkop ob obstoječemu kanalizacijskemu razvodu zaradi obbetoniranja kanalizacije;  z odmetom na stran.
Obračun v m3.
</t>
  </si>
  <si>
    <t xml:space="preserve">Odvoz  izkopanega materiala od izkopa v začasno  deponijo na gradbišču (hramba za kasnejši zasip).
</t>
  </si>
  <si>
    <t xml:space="preserve">Odvoz  odvečnega materiala od izkopa v stalno deponijo;  s plačilom vseh potrebnih taks in pristojbin.
</t>
  </si>
  <si>
    <t>►ODVOZ ODVEČNEGA MATERIALA</t>
  </si>
  <si>
    <t>Splošno :</t>
  </si>
  <si>
    <t>-</t>
  </si>
  <si>
    <t>za vse elemente, obdelane v shemah mora izvajalec  obvezno pred izvedbo izdelati delavniške risbe in jih predložiti v potrditev projektantu!</t>
  </si>
  <si>
    <t>izvajalec mora predvideti vse pomožne podkonstrukcije za montažo, vse zaključne profile, ter drobni tesnilni in pritrdilni material,</t>
  </si>
  <si>
    <t>vsi vidni zvari jeklene pločevine morajo biti oblikovno lepi in čisti, oziroma brušeni in kitani,</t>
  </si>
  <si>
    <t>izvajalec je dolžan pred izvedbo izdelati barvne vzorce oz. vzorce finalnih obdelav vseh vidnih segmentov in jih predložiti v potrditev projektantu,</t>
  </si>
  <si>
    <t>izvajalec je pred izvedbo dolžan preveriti in uskladiti vgradne gradbene mere z izvajalcem gradbenih del in projektantom,</t>
  </si>
  <si>
    <t>izvajalec je dolžan pri izdelavi, dobavi in vgradnji  vseh elementov obdelanih v shemah  upoštevati vse veljavne predpise in standarde  v Republiki Sloveniji!</t>
  </si>
  <si>
    <r>
      <t xml:space="preserve">►TALNA GRANITOGRES KERAMIKA </t>
    </r>
    <r>
      <rPr>
        <sz val="9"/>
        <rFont val="Arial"/>
        <family val="2"/>
        <charset val="238"/>
      </rPr>
      <t xml:space="preserve"> (etaža 17;  stopnišče 03)</t>
    </r>
  </si>
  <si>
    <r>
      <t xml:space="preserve">►TALNA GRANITOGRES KERAMIKA </t>
    </r>
    <r>
      <rPr>
        <sz val="9"/>
        <rFont val="Arial"/>
        <family val="2"/>
        <charset val="238"/>
      </rPr>
      <t xml:space="preserve"> (etaža 00;   pr.:  06,07,08)</t>
    </r>
  </si>
  <si>
    <t>►ENERGETSKA IZKAZNICA</t>
  </si>
  <si>
    <r>
      <t>►HORIZONTALNA HIDROIZOLACIJA min. 2 x</t>
    </r>
    <r>
      <rPr>
        <sz val="9"/>
        <rFont val="Arial"/>
        <family val="2"/>
        <charset val="238"/>
      </rPr>
      <t xml:space="preserve"> (vhod-povozni del)</t>
    </r>
  </si>
  <si>
    <t xml:space="preserve">Kompletna izdelava dekorativnega opleska  z disperzijsko pralno barvo barvo; min. 2 x  v tonu po izboru arhitekta. Kompletno s pripravo podloge  (čiščenje, akril emulzija, kitanje in brušenje); z vsemi pomožnimi deli, odri, transporti in prenosi materiala do mesta obdelave. 
Premaz kot napr. ali enakovredno: Jupol LATEX POLMAT, z dodatkom JUBOCIDA  5-7 % .
</t>
  </si>
  <si>
    <t>►OPLESK S PRALNO BARVO (latex polmat) ; s preddeli</t>
  </si>
  <si>
    <t>• Splošni opis za strukturno fasado:</t>
  </si>
  <si>
    <t xml:space="preserve">Kompletna izdelava protiprašnega dvokomponentnega epoksidnega premaza kot na primer ali enakovredno KEMAPOX FINAL 610;  zaščita betonskih tal (dvigalni jašek)
</t>
  </si>
  <si>
    <t xml:space="preserve">Kompletna izdelava opleska betonskih sten s poldisperzijsko barvo barvo; min. 1 x  v tonu po izboru arhitekta. Kompletno s pripravo podloge  (čiščenje, akril emulzija); z vsemi pomožnimi deli, odri, transporti in prenosi materiala do mesta obdelave. 
Premaz kot napr.ali enakovredno : Jupol classic,  z dodatkom JUBOCIDA  5-7 % .
</t>
  </si>
  <si>
    <r>
      <t>►OPLESK S POLDISPERZIJSKO BARVO;</t>
    </r>
    <r>
      <rPr>
        <sz val="9"/>
        <rFont val="Arial"/>
        <family val="2"/>
        <charset val="238"/>
      </rPr>
      <t xml:space="preserve"> (stene dvig. jaška)</t>
    </r>
  </si>
  <si>
    <t>Izvedba po načrtu arhitekture in pripadajočih detajlih, napotkih arhitekta ter detajlih proizvajalca predvidene fasade.   
Cenovni razred (barva) : (po izboru arhitekta). 
Podkonstrukcija bo pritrjena na fasadne stene in mora biti kovinska (alu), na vidnih stikih plošč črne barve. Izvajalec je pred pričetkom del dolžan izdelati načrt podkonstrukcije in pritrjevanja plošč. 
Na spodnji in zgornji strani prezračevalnega sloja je predvidena vgradnja tipskega perforiranega profila (npr. aluminij, surov), ki bo omogočal cirkulacijo zraka za fasadnimi ploščami. Na spodnji strani je na tipski perforiran profil prikovičena alu pločevina, ki predstavlja zaščito toplotne izolacije na steni.
S ploščami bodo obložene tudi okenske in vratne špalete (brez polic).
Vključno z vsemi pomožmimi deli, prenosi materiala, čiščenjem po opravljenem delu.
Izvedba po napotkih in tehničnih navodilih proizvajalca! 
Obračun v m2 razvite površine.</t>
  </si>
  <si>
    <t>Kompletna dobava in vgradnja/montaža talnih ločilnih profilov iz inox pločevine, deb.3mm.</t>
  </si>
  <si>
    <t>►Inox ločilni profili med tlaki</t>
  </si>
  <si>
    <t>Preboji oz vrtanje skozi  betonske stene in plošče za potrebe inštalacij. 
Obračun v kos..</t>
  </si>
  <si>
    <t>Preboji obstoječih zidanih sten za potrebe strojnih inštalacij. 
Obračun v kos..</t>
  </si>
  <si>
    <t>D/ ZUNANJA UREDITEV</t>
  </si>
  <si>
    <t>Ploščice in napisi, ki pripadajo neposredno dvigalu, v skladu z SIST EN81-72.</t>
  </si>
  <si>
    <t>►ODSTRANITEV ARMIRANOBETONSKIH ZIDOV deb. 20-30 cm</t>
  </si>
  <si>
    <t xml:space="preserve">►ODSTRANITEV ARMIRANOBETONSKIH TEMELJEV </t>
  </si>
  <si>
    <t xml:space="preserve">Kompletna odstranitev-rušenje armirano betonskih temeljev  opornega zidu, z ravnim odrezanjem zaključka odstranitve.
Kompletno z vsemi pomožnimi deli .
</t>
  </si>
  <si>
    <t xml:space="preserve">Kompletna odstranitev-rušenje armirano betonskih opornih zidov, z ravnim odrezanjem zaključka odstranitve.
Kompletno z vsemi pomožnimi deli .
</t>
  </si>
  <si>
    <t>►ODSTRANITEV KOV. REŠETK,  v vel. do 3 m2</t>
  </si>
  <si>
    <t xml:space="preserve">Kompletna odstranitev kovinskih rešetk.
</t>
  </si>
  <si>
    <t>►ODSTRANITEV ODBOJNE OGRAJE</t>
  </si>
  <si>
    <t xml:space="preserve">Pazljiva odstranitev obstoječe odbojne ograje sidrane-privijačene na oporni zid. 
</t>
  </si>
  <si>
    <t>Strešna kritina obravnavanega prizidka dvigal mora biti najmanj razreda BROOF (t1) po standardu SIST EN 13501-5!</t>
  </si>
  <si>
    <t>Ves izkopani material se odpelje v trajno deponijo. Izvajalec mora v ceni upoštevati vse potrebne takse in stroške deponiranja ali predelave!</t>
  </si>
  <si>
    <t xml:space="preserve">Nabava, dobava in vgrajevanje drenažnega nasutja z  dopeljanim kamnolomskim nasipnim materialom (drenažni sloj),  z razgrinjanjem, planiranjem in utrjevanjem v plasteh do potrebne zbitosti.
Predviden gramoz 8/16, po DIN 4226 del 1. 
Obračun v m3 v utrjenem nasutju.
</t>
  </si>
  <si>
    <t>►ODVOZ IZKOPANEGA MATERIALA NA ZAČASNI DEPO</t>
  </si>
  <si>
    <r>
      <t xml:space="preserve">►PLAVAJOČI POD </t>
    </r>
    <r>
      <rPr>
        <sz val="9"/>
        <rFont val="Arial"/>
        <family val="2"/>
        <charset val="238"/>
      </rPr>
      <t>sestava</t>
    </r>
    <r>
      <rPr>
        <b/>
        <sz val="9"/>
        <rFont val="Arial"/>
        <family val="2"/>
        <charset val="238"/>
      </rPr>
      <t xml:space="preserve"> 9</t>
    </r>
  </si>
  <si>
    <r>
      <t xml:space="preserve">Kompletna izdelava plavajočih podov (epoksidni premaz) v sestavi:                                                                
</t>
    </r>
    <r>
      <rPr>
        <sz val="9"/>
        <rFont val="Arial"/>
        <family val="2"/>
        <charset val="238"/>
      </rPr>
      <t xml:space="preserve">- mikroarmiran cementni estrih  6,5 cm, 
- PE folija dvoslojna 0,15 mm, 
- zvočna izolacija deb. 4 cm
  (kot napr. kamena volna PIP/T ali enakovredno).
</t>
    </r>
    <r>
      <rPr>
        <sz val="9"/>
        <rFont val="Arial"/>
        <family val="2"/>
      </rPr>
      <t xml:space="preserve">
Beton za estrih C 25/30.
Mikroarmatura PP vlaken npr.Fibrins F 120 v količini  0,95 kg/m3 je zajeta v ceni, poraba po navodilih proizvajalca za tozadevne prostore.
Obračun v m2 tlorisne površine za kompletno izdelani plavajoč pod,  z vsem potrebnim materialom,  dilatacijami, obdelavo površine pred polaganjem tlaka, ipd., z vsemi prenosi do mesta vgraditve ter z vsemi pripravljalnimi in pomožnimi deli. 
</t>
    </r>
  </si>
  <si>
    <r>
      <t xml:space="preserve">►PLAVAJOČI POD </t>
    </r>
    <r>
      <rPr>
        <sz val="9"/>
        <rFont val="Arial"/>
        <family val="2"/>
        <charset val="238"/>
      </rPr>
      <t>sestava</t>
    </r>
    <r>
      <rPr>
        <b/>
        <sz val="9"/>
        <rFont val="Arial"/>
        <family val="2"/>
        <charset val="238"/>
      </rPr>
      <t xml:space="preserve"> 9'</t>
    </r>
  </si>
  <si>
    <r>
      <t xml:space="preserve">►PLAVAJOČI POD </t>
    </r>
    <r>
      <rPr>
        <sz val="9"/>
        <rFont val="Arial"/>
        <family val="2"/>
        <charset val="238"/>
      </rPr>
      <t>sestava</t>
    </r>
    <r>
      <rPr>
        <b/>
        <sz val="9"/>
        <rFont val="Arial"/>
        <family val="2"/>
        <charset val="238"/>
      </rPr>
      <t xml:space="preserve"> 10</t>
    </r>
  </si>
  <si>
    <r>
      <t xml:space="preserve">►PLAVAJOČI POD </t>
    </r>
    <r>
      <rPr>
        <sz val="9"/>
        <rFont val="Arial"/>
        <family val="2"/>
        <charset val="238"/>
      </rPr>
      <t>sestava</t>
    </r>
    <r>
      <rPr>
        <b/>
        <sz val="9"/>
        <rFont val="Arial"/>
        <family val="2"/>
        <charset val="238"/>
      </rPr>
      <t xml:space="preserve"> 11</t>
    </r>
  </si>
  <si>
    <t>17 (0K, 01 - 16)</t>
  </si>
  <si>
    <t>►ZAŠČITA VERTIKALNE HIDROIZOLACIJE XPS 10 cm + HDPE</t>
  </si>
  <si>
    <r>
      <t>►BETON C30/37 - KANALI</t>
    </r>
    <r>
      <rPr>
        <sz val="9"/>
        <rFont val="Arial"/>
        <family val="2"/>
        <charset val="238"/>
      </rPr>
      <t xml:space="preserve"> </t>
    </r>
    <r>
      <rPr>
        <b/>
        <sz val="9"/>
        <rFont val="Arial"/>
        <family val="2"/>
        <charset val="238"/>
      </rPr>
      <t xml:space="preserve">ZA ZRAK </t>
    </r>
    <r>
      <rPr>
        <sz val="9"/>
        <rFont val="Arial"/>
        <family val="2"/>
        <charset val="238"/>
      </rPr>
      <t xml:space="preserve"> (na koti  -8,47 do -6,97) </t>
    </r>
  </si>
  <si>
    <t xml:space="preserve">►OPAŽ STEN IN PLOŠČ (prezračevalni kanali) </t>
  </si>
  <si>
    <t>17 (neprehodna kabina)</t>
  </si>
  <si>
    <t>Pogon:</t>
  </si>
  <si>
    <t>brezreduktorski z vektorsko frekvenčno regulacijo</t>
  </si>
  <si>
    <t>Strojnica:</t>
  </si>
  <si>
    <t>zgoraj nad jaškom</t>
  </si>
  <si>
    <t>Krmiljenje:</t>
  </si>
  <si>
    <t>Jašek:</t>
  </si>
  <si>
    <t>Električni podatki:</t>
  </si>
  <si>
    <t>►ZAŠČITA GRADBENE JAME (torket beton C 16/20)</t>
  </si>
  <si>
    <t>V ceni je potrebno upoštevati izvedbo vseh delovnih stikov (v sodelovanju s statikom) in stikov različnih elementov za doseganje popolne vodotesnosti, negovanje betona ter vsa ostala dela potrebna za kvalitetno izvedbo!</t>
  </si>
  <si>
    <t>►HIDROIZOLACIJA (sistem tekoče hidroizolacje)</t>
  </si>
  <si>
    <t xml:space="preserve">Kompletna izvedba horizontalne hidroizolacije po tesnilnemu sistemu kot napr.: MAPEI ali enakovredno; vključno z vsemi MAPEBAND kotnimi elementi in tesnilnimi trakovi, armirane mrežice iz steklenih vlaken ipd.! 
V ceni zajeti tudi vsa pomožna dela, transporte in potrebne zaključke.
Sestav kot napr.:
•  H. HIDROIZOLACIJA sistem MAPELASTIC min. v 2 nanosih v skupni debelini min. 2 mm.
Obračun v m2 tlorisne projekcije!
</t>
  </si>
  <si>
    <t>ŠTEFANOVA 5</t>
  </si>
  <si>
    <t>► PREDPRAŽNIK 2000 x 1800 mm; z inox okvirjem</t>
  </si>
  <si>
    <t xml:space="preserve">Kompletna izdelava (dobava) in montaža prezračevalne rešetke s tipskim alu okvirjem in fiksnimi prezračevalnimi rešetkam v enakem barvnem tonu kot fasada.
Na notranji strani dodatno opremljena z zaščitno mrežo proti insektom in zunanjo Alu. odkapno polico..
Okvir za vgradnjo: L profil 
Dimenzija: kotni profil 30 x 30 x 2,3 mm
Lamele : fiksne.
Finalna zaščita: vroče pocinkano in lakirano.
Obračun v kos. </t>
  </si>
  <si>
    <t>► NOTRANJA OGRAJA h= 1000 mm (obst. objekt)</t>
  </si>
  <si>
    <r>
      <t xml:space="preserve">►OBLOGA STOPNIC 25/19,55 cm GRANITOGRES </t>
    </r>
    <r>
      <rPr>
        <sz val="8"/>
        <rFont val="Arial"/>
        <family val="2"/>
        <charset val="238"/>
      </rPr>
      <t>('et. 17; st.03)</t>
    </r>
  </si>
  <si>
    <t>► BALKONSKA OGRAJA</t>
  </si>
  <si>
    <t>V ceni vseh postavk, morajo biti zajeta vsa dela, dobava in montaža, osnovni material, pritrdilni in tesnilni material, okovje, zapiralno okovje, ter material za vse zaključke. Izvajalec mora vse mere preveriti na licu mesta in izdelati ustrezno tehnično dokumentacijo in delavniške risbe, ki jih mora potrditi projektant.</t>
  </si>
  <si>
    <t>• Splošni opis za vrata:</t>
  </si>
  <si>
    <t>V ceni vseh postavk, morajo biti zajeta vsa dela, dobava in montaža, osnovni material, pritrdilni in tesnilni material, okovje, zapiralno okovje, ter material za vse zaključke. Izvajalec mora vse mere preveriti na licu mesta in izdelati ustrezno tehnično dokumentacijo in delavniške risbe, ki jih mora potrditi projektant.
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t>
  </si>
  <si>
    <t>• Splošni opis za obešeno fasado:</t>
  </si>
  <si>
    <t>SPUŠČENI STROP:</t>
  </si>
  <si>
    <t>• Splošni opis za spuščeni strop:</t>
  </si>
  <si>
    <t>► SPUŠČENI STROP</t>
  </si>
  <si>
    <t>SUHOMONTAŽNE STENE:</t>
  </si>
  <si>
    <t>• Splošni opis za suhomontažne stene:</t>
  </si>
  <si>
    <t>SLIKOPLESKARSKA DELA:</t>
  </si>
  <si>
    <t>• Splošni opis za slikopleskarska dela:</t>
  </si>
  <si>
    <t xml:space="preserve">Kompletna izdelava epoksi premaza nove betonske talne površine; vključno s predhodno pripravo podloge in z obrobo.
Opis del:
- tlak brezprašno zbrusimo in pripravimo za nadaljnjo obdelavo,
- nanos temeljnega veznega epoksida z dodatkom kremenovega peska,
- sanacija manjših poškodb in izravnava z epoksidom,
- zaključni epoksi nanos v barvi po izbiri naročnika.
Epoksi obroba  je sestavljena iz klasične epoksi smole in kremenčevega peska, v višini od 4 do 6 centimetrov. 
</t>
  </si>
  <si>
    <t>• Splošni opis za požarno opremo:</t>
  </si>
  <si>
    <t>V ceni vseh postavk, morajo biti zajeta vsa dela, dobava in montaža, osnovni material, pritrdilni material.
Izvajalec mora vse mere preveriti na licu mesta in izdelati ustrezno tehnično dokumentacijo in delavniške risbe, ki jih mora potrditi projektant.
Pri izvedbi, opremi in finalizaciji vseh izdelkov je potrebno upoštevati vse načrte, sheme in tehnične specifikacije.</t>
  </si>
  <si>
    <t xml:space="preserve">Dobava in montaža varnostnih znakov za umik.
Izvedba v skladu s SIST 1013.
Obračun v kos. 
</t>
  </si>
  <si>
    <t xml:space="preserve">Dobava in montaža varnostnih znakov za požarno varnostne naprave in opremo.
Izvedba v skladu s SIST 1013.
Obračun v kos. 
</t>
  </si>
  <si>
    <t>Dobava materiala in izdelava opaža stopniščnih čelnih ploskev; skupaj z razopaževanjem, čiščenjem in zlaganjem opažev po končanih delih.
Obračun v m1.</t>
  </si>
  <si>
    <t>► OPAŽ ZAVITIH STOPNIŠČNIH RAM s  podpiranjem</t>
  </si>
  <si>
    <r>
      <t>►BETON C25/30 - AB PLOŠČE</t>
    </r>
    <r>
      <rPr>
        <sz val="9"/>
        <rFont val="Arial"/>
        <family val="2"/>
        <charset val="238"/>
      </rPr>
      <t xml:space="preserve"> (na koti  -4,04 do  +51,94) </t>
    </r>
  </si>
  <si>
    <r>
      <t>►OPAŽ PLOŠČ deb. 20-25 cm;</t>
    </r>
    <r>
      <rPr>
        <sz val="9"/>
        <rFont val="Arial"/>
        <family val="2"/>
        <charset val="238"/>
      </rPr>
      <t xml:space="preserve"> s podpiranjem viš. do 3,6 m  </t>
    </r>
  </si>
  <si>
    <t xml:space="preserve">Kompletna dobava materiala in izdelava obrobe venca strehe - atike v sestavi: 
- Alu barvana pločevina 2,0 mm razvite površine 80 cm 
  (RAL po izboru arhitekta),    
- FeZn distančniki kot podkonstrukcija alu obrobi, sidrani v
  arm. betonsko konstrukcijo,
- XPS plošča 50/4 cm.
Vključno z vsemi pomožmimi deli, prenosi materiala, čiščenjem po opravljenem delu, itd.
Obračun v m' kompletno izdelane obrobe.
</t>
  </si>
  <si>
    <r>
      <t xml:space="preserve">►BETON C30/37 - DVIG. JAŠEK STENE </t>
    </r>
    <r>
      <rPr>
        <sz val="9"/>
        <rFont val="Arial"/>
        <family val="2"/>
        <charset val="238"/>
      </rPr>
      <t xml:space="preserve">(na koti -3,49 do +51,94) </t>
    </r>
  </si>
  <si>
    <r>
      <t>►BETON C30/37 - ATIKE OBOD (</t>
    </r>
    <r>
      <rPr>
        <sz val="9"/>
        <rFont val="Arial"/>
        <family val="2"/>
        <charset val="238"/>
      </rPr>
      <t xml:space="preserve">na koti +52,90+54,85) </t>
    </r>
  </si>
  <si>
    <r>
      <t>►BETON C30/37 - ATIKE OBOD-ločno  (</t>
    </r>
    <r>
      <rPr>
        <sz val="9"/>
        <rFont val="Arial"/>
        <family val="2"/>
        <charset val="238"/>
      </rPr>
      <t xml:space="preserve">na koti +52,90+54,85) </t>
    </r>
  </si>
  <si>
    <t xml:space="preserve">►OPAŽ LOČNIH STEN (obod) </t>
  </si>
  <si>
    <t xml:space="preserve">►OPAŽ NOTRANJIH STEN </t>
  </si>
  <si>
    <r>
      <t>►BETON C30/37 - STENE OBOD (</t>
    </r>
    <r>
      <rPr>
        <sz val="9"/>
        <rFont val="Arial"/>
        <family val="2"/>
        <charset val="238"/>
      </rPr>
      <t xml:space="preserve">na koti -3,49 do +54,75) </t>
    </r>
  </si>
  <si>
    <r>
      <t>►BETON C30/37 - LOČNE STENE OBOD (</t>
    </r>
    <r>
      <rPr>
        <sz val="9"/>
        <rFont val="Arial"/>
        <family val="2"/>
        <charset val="238"/>
      </rPr>
      <t xml:space="preserve">na koti -3,49 do +54,75) </t>
    </r>
  </si>
  <si>
    <r>
      <t xml:space="preserve">►BETON C25/30 - NOTR. STENE 1-3;A*-B </t>
    </r>
    <r>
      <rPr>
        <sz val="9"/>
        <rFont val="Arial"/>
        <family val="2"/>
        <charset val="238"/>
      </rPr>
      <t>(na koti -3,49 do 54,75)</t>
    </r>
  </si>
  <si>
    <t>Dobava materiala in izdelava ravnega dvostranskega opaža atike; skupaj z  opiranjem, razopaževanjem, čiščenjem in zlaganjem opažev po končanih delih.
Obračun v m2.</t>
  </si>
  <si>
    <t xml:space="preserve">►OPAŽ ATIKE - LOČNO  (obod +52,90 in +54,85) </t>
  </si>
  <si>
    <t xml:space="preserve">►OPAŽ ATIKE - RAVNO (obod +52,90 in +54,85) </t>
  </si>
  <si>
    <t>Dobava materiala in izdelava ločnega dvostranskega opaža atike; skupaj z  opiranjem, razopaževanjem, čiščenjem in zlaganjem opažev po končanih delih.
Obračun v m2.</t>
  </si>
  <si>
    <t xml:space="preserve">►BETON C30/37 - TALNA PLOŠČA </t>
  </si>
  <si>
    <t>NOTRANJA VRATA:</t>
  </si>
  <si>
    <t>Skupaj notranja vrata:</t>
  </si>
  <si>
    <r>
      <t xml:space="preserve">►POKRIVANJE  RAVNE STREHE </t>
    </r>
    <r>
      <rPr>
        <sz val="9"/>
        <rFont val="Arial"/>
        <family val="2"/>
        <charset val="238"/>
      </rPr>
      <t>(nadstrešek + 0,62)</t>
    </r>
  </si>
  <si>
    <t xml:space="preserve"> Toplotna izolacija na betonski steni: plošče iz mineralne volne, λ=0.035W/mK, po SIST EN 12667, deklarirane za prezračevane fasade (z uporom zračnemu toku &gt;5kPa.s/m2), hidrofobirane (kot so Knauf Insulation FPL-035, Ursa FDP 2 ali Rockwool Fixrock 035 ali enakovredne), deb. 160 mm, stiki so zamaknjeni, plošče so lepljene in sidrane na nosilno steno.
</t>
  </si>
  <si>
    <t>►NASUTJE DEB.  40-150 CM (med kanali za dovod zraka)</t>
  </si>
  <si>
    <t>►ODRI V DVIGALNIH JAŠKIH</t>
  </si>
  <si>
    <t xml:space="preserve">Kompletna dobava materiala in izdelava obrobe nadstreška v sestavi: 
- Alu barvana pločevina 2,0 mm razvite površine 35 cm 
  (RAL po izboru arhitekta),    
- FeZn distančniki kot podkonstrukcija alu obrobi, sidrani v
  les. (OSB) konstrukcijo.
Vključno z vsemi pomožmimi deli, prenosi materiala, čiščenjem po opravljenem delu, itd.
Obračun v m' kompletno izdelane obrobe.
</t>
  </si>
  <si>
    <t xml:space="preserve">Kompletna dobava materiala in izdelava obrobe nadstreška v sestavi: 
- Alu barvana pločevina 2,0 mm razvite površine 20 cm 
  (RAL po izboru arhitekta),    
- FeZn distančniki kot podkonstrukcija alu obrobi, sidrani v
  fasado objekta.
Vključno z vsemi pomožmimi deli, prenosi materiala, čiščenjem po opravljenem delu, itd.
Obračun v m' kompletno izdelane obrobe.
</t>
  </si>
  <si>
    <t>Dobava materiala in izdelava podloge za pločevinasto obrobo; izdelane iz OSB plošče deb. 22 mm.
Obračun v m1.</t>
  </si>
  <si>
    <t>► LES: PODLOGA ZA PLOČEVINASTO OBROBO H=7,5 CM</t>
  </si>
  <si>
    <t xml:space="preserve">Kompletna izdelava in montaža kovinske konstrukcije, izdelane po projektni nalogi s strani investitorja, projektni dokumentaciji in zahtevah odgovornih projektantov. 
Nosilna konstrukcija je kovinska iz jeklenih profilov S 235.
Primarna konstrukcija-ogrodje  je izdelano pretežno iz HOP 120/200/7,1 mm, in HOP 100/140/7,1. 
Sekundarna konstrukcija je izdelana pretežno iz HOP 100/140/4,5 mm. Ob robu je zaključni L profil L75/130/8 mm.
Kovinsko ogrodje-nadstrešek je sidrano s pomočjo sidernih plošč in vijakov v nosilno armirano betonsko konstrukcijo in obešeno s pomočjo obešalk (2 x) premera 30 mm na armirano betonsko steno. 
Jeklena konstrukcija je v celoti medsebojno varjena.                                   
Finalna obdelava:  osnovna antikorozijska zaščita + dvokomponentni PU premaz. + lakirano v tonu po izboru arhitekta  (debelina nanosa mora zadostiti zahtevane pogoje o trajnosti in zaščiti konstrukcije na izpostavljenih mestih); razen obešalk, kateri sta predhodno vroče cinkani in lakirani!  
 Vse barve določi projektant po RAL lestvici.
V ceno je zajeti tudi vsa potrebna pomožna dela, odre in transporte do mesta vgraditve ter osnovno in finalno zaščito.
Obračun v  kg.
</t>
  </si>
  <si>
    <t xml:space="preserve">Kompletna dobava materiala in izdelava obrobe venca strehe - atike v sestavi: 
- Alu barvana pločevina 2,0 mm razvite površine 80 cm 
  (RAL po izboru arhitekta),    
- FeZn distančniki kot podkonstrukcija alu obrobi, sidrani v
  arm. betonsko konstrukcijo,
- XPS plošča 50/4 cm.
Vključno z vsemi pomožmimi deli, prenosi materiala, čiščenjem po opravljenem delu, itd.
Obračun v m' kompletno izdelane obtike.
</t>
  </si>
  <si>
    <t>► ŽLEB r.š. 40 cm (nadstrešek)</t>
  </si>
  <si>
    <t xml:space="preserve">Dobava in montaža odtočne cevi  iz alu. pločevine debeline 1,0 mm, enake barve kot fasada. Nosilci odtočnih cevi bodo iz nerjavne pločevine.
Obračun v m' ; vključno z nosilci, s priključitvijo in z zatesnitvijo stika. 
</t>
  </si>
  <si>
    <t>TALNA KERAMIKA</t>
  </si>
  <si>
    <t>Predvidena je  zamenjava  in popravilo obstoječe keramične obloge (stene in tla) pri  pri vgradnji novih požarnih sten, oblog sten in zamenjavi  vrat.  Predvidena je  odstranitev obstoječe sanitarne keramike , predhodna priprava podloge ter dobava in vgradnja nove keramične obloge enakih dimenzij kot obstoječa.  V ceni zajeti ves material , transport, delo, priprave, polaganje v lepilo (lepljenje po celotni površini) in končno čiščenje po končanem delu.  
Kompletna dobava in polaganje talnih ploščic-polno lepljene na predhodno izravnano podlago.
Obračun v m2, kompletno s stičenjem, kitanjem vogalov z akrilnim kitom, vsemi pomožnimi deli in prenosi.
Ob steni (stik tla-stena) je keramična obroba, izvedena iz zaključnega komada istega proizvajalca (zajeti kompletno v ceni postavke!)
Predvideno:
Nedrseča (R10/B) keramika I. vrste, 20/20 cm (oz. enako kot obstoječa) , deb. 9 mm.
Izbor keramike mora predhodno potrditi arhitekt!
Barva po izboru arhitekta!</t>
  </si>
  <si>
    <t xml:space="preserve">Kompletna dobava in polaganje izolacije iz ekstrudiranega polistirena + 1 x lega PET ločilne folije: 
- XPS plošče s hrapavo (vafel) površino, deb. 16,0 cm; (kot so StyrofoamIB ali Ursa Foam N-III-PZ-I ali Styrodur 2800C ali Fibran Etics GF, ali enakovredno), 
- PET ločilna folija 0,20 mm. 
Plošče so polno zalepljene na hidroizolacijo.
Lepilni sloj: nizko ekspandirna enokomponentna poliuretanska pena (kot je Fragmat Termifix ali enakovredno ) oziroma izbrana tesnilna malta tudi kot lepilna malta.
Pred uporabo neznanega (ali nesistemskega lepila) lepila preverite njegovo kompatibilnost med polistirenom in bitumnom.
Obračun v m2.
</t>
  </si>
  <si>
    <t xml:space="preserve">Zidanje zidov z opeko iz porobetona  v lepilni malti po priporočilu proizvajalca.
Zidni bloki kot napr.: Ytong ZB 25/20, ali enakovredno vel. 625/250/200mm, standardne kakovosti PP 2,5/0,40, lepljeni s tankoslojno lepilno malto iz ponudbe sistema (kot napr. Ytong lepilna malta ali Jub Akrinol lepilo, ali enakovredno).
Za sidranje v betonsko steno je v utore vložena armatura (zajeti v ceni!). 
V ceni zajeti tudi odre, vsa pomožna dela in transporte.
Obračun v m3.
</t>
  </si>
  <si>
    <t xml:space="preserve">►OPAŽ ODPRTIN VEL. 3 - 5 M2, V  STENAH DEB. 20-30 CM ; </t>
  </si>
  <si>
    <t xml:space="preserve">►OPAŽ ODPRTIN VEL. DO 3 M2, V  STENAH DEB. 20-30 CM ; </t>
  </si>
  <si>
    <t>►ODSTRANITEV ZASTEKLJENIH OKEN in VRAT</t>
  </si>
  <si>
    <t>►ODSTRANITEV VRAT,  v vel. do 3 m2</t>
  </si>
  <si>
    <t xml:space="preserve">Kompletna pazljiva odstranitev vrat.
</t>
  </si>
  <si>
    <r>
      <t>►LOVILNI ODRI in PLOŠČADI</t>
    </r>
    <r>
      <rPr>
        <sz val="9"/>
        <rFont val="Arial"/>
        <family val="2"/>
        <charset val="238"/>
      </rPr>
      <t xml:space="preserve"> </t>
    </r>
  </si>
  <si>
    <t>Doplačilo za višino sten od 3,2 m do 5,0 m.</t>
  </si>
  <si>
    <t>► DOPLAČILO ZA VIŠINO 3,20 -5,00 M</t>
  </si>
  <si>
    <t>Opomba:  ponudniki morajo predložiti kompletno tehnično dokumentacijo dvigala iz katerega bodo razvidni zahtevani razpisni pogoji!</t>
  </si>
  <si>
    <t>MINISTRSTVO ZA ZDRAVJE,  
ŠTEFANOVA 5,  1000 LJUBLJANA</t>
  </si>
  <si>
    <t xml:space="preserve">DOGRADITEV GASILSKIH DVIGAL K 
HOSPITALNI STOLPNICI V UKC MARIBOR
</t>
  </si>
  <si>
    <t>006/2018</t>
  </si>
  <si>
    <r>
      <t xml:space="preserve">►TALNA GRANITOGRES </t>
    </r>
    <r>
      <rPr>
        <sz val="9"/>
        <rFont val="Arial"/>
        <family val="2"/>
        <charset val="238"/>
      </rPr>
      <t>(dvigala)</t>
    </r>
  </si>
  <si>
    <t>Kompletna obloga tal z nedrsnimi prvovrstnimi granitogres ploščicami. 
Polaganje v lepilo ( lepljenje po celi  površini ),  po predloženi shemi s strani arhitekta! 
Ploščice dim.: 60 x 30 cm, deb. 10 mm , stopnja trdote K9, R11
Ob steni (stik tla-stena) je keramična nizkostenska obroba, izvedena iz zaključnega komada istega proizvajalca (zajeti kompletno v ceni!)
Obračun po m2 tlorisne projekcije. Barvni vzorec tlaka po izboru projektanta.
Obračun v m2 tlorisne projekcije.</t>
  </si>
  <si>
    <r>
      <t>► IZPUST HELIJA</t>
    </r>
    <r>
      <rPr>
        <sz val="11"/>
        <rFont val="Calibri"/>
        <family val="2"/>
        <charset val="238"/>
      </rPr>
      <t xml:space="preserve">-ZAMENJAVA IN DOGRADITEV </t>
    </r>
    <r>
      <rPr>
        <sz val="11"/>
        <rFont val="Arial Narrow"/>
        <family val="2"/>
        <charset val="238"/>
      </rPr>
      <t>(obst.objekt)</t>
    </r>
  </si>
  <si>
    <t>Lokacija:</t>
  </si>
  <si>
    <t>Tipska, protipožarna, notranja, enokrilna vrata  v kovinskem protikorozijsko zaščitenem podboju. Vratno krilo je kovinsko, gladke izvedbe, opremljeno s tipskim protipožarnim okovjem, inoks protipožarno kljuko, cilindrično ključavnico, samozapiralom. Vrata z ustreznimi atesti ter certifikati za EI 90 - CS200.
Barvana z ustrezno protipožarno barvo v tonu po izboru projektanta !
V dogovoru z investitorjem je potrebno izdelati zaklepanje z uporabo sistemskega ključa !
Obračun v kos.</t>
  </si>
  <si>
    <t>Protipožarna vrata enake izvedbe in obdelave kot VP4, le brez požarne zapore v sek. stropu.
Svetla širina prehoda min. 120 cm.
Obračun v kos.</t>
  </si>
  <si>
    <r>
      <t>► VP7- EI 90-CS</t>
    </r>
    <r>
      <rPr>
        <b/>
        <vertAlign val="subscript"/>
        <sz val="9"/>
        <rFont val="Arial"/>
        <family val="2"/>
        <charset val="238"/>
      </rPr>
      <t>200</t>
    </r>
    <r>
      <rPr>
        <b/>
        <sz val="9"/>
        <rFont val="Arial"/>
        <family val="2"/>
        <charset val="238"/>
      </rPr>
      <t xml:space="preserve"> POŽARNA VRATA 90/250+60 cm</t>
    </r>
    <r>
      <rPr>
        <sz val="9"/>
        <rFont val="Arial"/>
        <family val="2"/>
        <charset val="238"/>
      </rPr>
      <t xml:space="preserve"> </t>
    </r>
    <r>
      <rPr>
        <sz val="9"/>
        <rFont val="Arial Narrow"/>
        <family val="2"/>
        <charset val="238"/>
      </rPr>
      <t>- zamenjava</t>
    </r>
  </si>
  <si>
    <t>Vrata v 0K -  iz delilne kuhinje v novi prizidek gasilska dvigala</t>
  </si>
  <si>
    <r>
      <t>► VP4x- EI 60-CS</t>
    </r>
    <r>
      <rPr>
        <b/>
        <vertAlign val="subscript"/>
        <sz val="9"/>
        <rFont val="Arial"/>
        <family val="2"/>
        <charset val="238"/>
      </rPr>
      <t>200</t>
    </r>
    <r>
      <rPr>
        <b/>
        <sz val="9"/>
        <rFont val="Arial"/>
        <family val="2"/>
        <charset val="238"/>
      </rPr>
      <t xml:space="preserve"> POŽAR. VRATA 200/250 cm</t>
    </r>
    <r>
      <rPr>
        <sz val="9"/>
        <rFont val="Arial"/>
        <family val="2"/>
        <charset val="238"/>
      </rPr>
      <t>-</t>
    </r>
    <r>
      <rPr>
        <sz val="8"/>
        <rFont val="Arial"/>
        <family val="2"/>
        <charset val="238"/>
      </rPr>
      <t>elektro pogon</t>
    </r>
  </si>
  <si>
    <r>
      <t>► VP5- EI 60-CS</t>
    </r>
    <r>
      <rPr>
        <b/>
        <vertAlign val="subscript"/>
        <sz val="9"/>
        <rFont val="Arial"/>
        <family val="2"/>
        <charset val="238"/>
      </rPr>
      <t>200</t>
    </r>
    <r>
      <rPr>
        <b/>
        <sz val="9"/>
        <rFont val="Arial"/>
        <family val="2"/>
        <charset val="238"/>
      </rPr>
      <t xml:space="preserve"> POŽAR. VRATA 204/210+90 cm</t>
    </r>
    <r>
      <rPr>
        <sz val="9"/>
        <rFont val="Arial Narrow"/>
        <family val="2"/>
        <charset val="238"/>
      </rPr>
      <t xml:space="preserve"> -zamenjava</t>
    </r>
  </si>
  <si>
    <r>
      <t>► VP4- EI 60-CS</t>
    </r>
    <r>
      <rPr>
        <b/>
        <vertAlign val="subscript"/>
        <sz val="9"/>
        <rFont val="Arial"/>
        <family val="2"/>
        <charset val="238"/>
      </rPr>
      <t>200</t>
    </r>
    <r>
      <rPr>
        <b/>
        <sz val="9"/>
        <rFont val="Arial"/>
        <family val="2"/>
        <charset val="238"/>
      </rPr>
      <t xml:space="preserve"> POŽAR. VRATA 204/250+50 cm</t>
    </r>
    <r>
      <rPr>
        <sz val="8"/>
        <rFont val="Arial Narrow"/>
        <family val="2"/>
        <charset val="238"/>
      </rPr>
      <t>-elektro pogon</t>
    </r>
  </si>
  <si>
    <t>► VP8 EI60-CS200, POŽARNA VRATA dim. 200/300cm</t>
  </si>
  <si>
    <r>
      <t>► VP9- EI 60-CS</t>
    </r>
    <r>
      <rPr>
        <b/>
        <vertAlign val="subscript"/>
        <sz val="9"/>
        <rFont val="Arial"/>
        <family val="2"/>
        <charset val="238"/>
      </rPr>
      <t>200</t>
    </r>
    <r>
      <rPr>
        <b/>
        <sz val="9"/>
        <rFont val="Arial"/>
        <family val="2"/>
        <charset val="238"/>
      </rPr>
      <t xml:space="preserve"> POŽARNA VRATA 210/250 cm</t>
    </r>
    <r>
      <rPr>
        <sz val="9"/>
        <rFont val="Arial"/>
        <family val="2"/>
        <charset val="238"/>
      </rPr>
      <t xml:space="preserve"> </t>
    </r>
    <r>
      <rPr>
        <sz val="9"/>
        <rFont val="Arial Narrow"/>
        <family val="2"/>
        <charset val="238"/>
      </rPr>
      <t>- zamenjava</t>
    </r>
  </si>
  <si>
    <t xml:space="preserve">-Alu stena v 4. etaži, vhod v strojnico klimatov - zamenjava obstoječe alu stene. 
</t>
  </si>
  <si>
    <r>
      <t>► VP13- EI 60-CS</t>
    </r>
    <r>
      <rPr>
        <b/>
        <vertAlign val="subscript"/>
        <sz val="9"/>
        <rFont val="Arial"/>
        <family val="2"/>
        <charset val="238"/>
      </rPr>
      <t>200</t>
    </r>
    <r>
      <rPr>
        <b/>
        <sz val="9"/>
        <rFont val="Arial"/>
        <family val="2"/>
        <charset val="238"/>
      </rPr>
      <t xml:space="preserve"> POŽARNA VRATA 100/210 cm</t>
    </r>
    <r>
      <rPr>
        <sz val="9"/>
        <rFont val="Arial"/>
        <family val="2"/>
        <charset val="238"/>
      </rPr>
      <t xml:space="preserve"> </t>
    </r>
  </si>
  <si>
    <t xml:space="preserve">► EPO4 - PREDELAVA OKEN </t>
  </si>
  <si>
    <t xml:space="preserve">► EPO5 - PREDELAVA OKEN </t>
  </si>
  <si>
    <t xml:space="preserve">► EPO6 - PREDELAVA OKEN </t>
  </si>
  <si>
    <t xml:space="preserve">- Stopnišče 2, 15 etaža.
</t>
  </si>
  <si>
    <t>Kompletna dobava in montaža el. pogona za odpiranje obstoječega fasadnega okna dim. cca 80/80 cm, sicer enake izvedbe in obdelave kot EPO2.
Obračun v kos.</t>
  </si>
  <si>
    <r>
      <t>► VP15- EI 60-CS</t>
    </r>
    <r>
      <rPr>
        <b/>
        <vertAlign val="subscript"/>
        <sz val="9"/>
        <rFont val="Arial"/>
        <family val="2"/>
        <charset val="238"/>
      </rPr>
      <t>200</t>
    </r>
    <r>
      <rPr>
        <b/>
        <sz val="9"/>
        <rFont val="Arial"/>
        <family val="2"/>
        <charset val="238"/>
      </rPr>
      <t xml:space="preserve"> POŽARNA VRATA 110/215 cm</t>
    </r>
    <r>
      <rPr>
        <sz val="9"/>
        <rFont val="Arial"/>
        <family val="2"/>
        <charset val="238"/>
      </rPr>
      <t xml:space="preserve"> </t>
    </r>
  </si>
  <si>
    <t xml:space="preserve">-Zamenjava obstoječih vrat v obstoječi hospitalni stolpnici, etaža 03 
</t>
  </si>
  <si>
    <t xml:space="preserve">-Klet  etaža 0K- obstoječe stopnišče 1
</t>
  </si>
  <si>
    <r>
      <t>► EVP1- EI 60-C4 DRSNA POŽARNA VRATA 204/250+15 cm</t>
    </r>
    <r>
      <rPr>
        <sz val="9"/>
        <rFont val="Arial"/>
        <family val="2"/>
        <charset val="238"/>
      </rPr>
      <t xml:space="preserve"> </t>
    </r>
  </si>
  <si>
    <t>Enokrilno okno, alu. izvedbe za odvod dima zastekljeno z izolacijskim steklom.
Toplotna prehodnost za celotno Uw  = min 1,3 W/m2K.
Okno se mora odpirati navzven,  okrog spodnje horizontalne osi in je opremljeno z (zajeti kompletno v ceni) :
- električnim pogonom, ki v primeru požara odpira in zapira krilo in s tem regulira  željeni nadlak v zračnem jašku.
- el. pogonom ki mora biti krmiljen  preko centrale za nadzor nadlaka v povezavi z  požarno centralo in CNS
- min. kotom odpiranja 60°
- zunanjo alu. polico
Barva v tonu po izboru projektanta.
Obračun v kos.</t>
  </si>
  <si>
    <t>►K1-STREŠNA KUPOLA gradb. odprtina 120/150 cm</t>
  </si>
  <si>
    <t>► R1 - REŠETKA ZA ZAJEM ZRAKA 400 x 600 mm; z okvirjem</t>
  </si>
  <si>
    <t>► OVP - PREDELAVA VRAT</t>
  </si>
  <si>
    <t>Kompletna PREDELAVA OBST.  ELEKTRIČNIH VRAT
EL. POGON ZA ODPIRANJE VRAT ZA ODVOD 
NADTLAKA VEZAN NA POŽARNO CENTRALO IN 
KONTROLO NADTLAKA
Izvedba po zahtevah s strani projektanta študije požarne varnosti in projektanta strojnih inštalacij!
Obračun v kos.</t>
  </si>
  <si>
    <t>etaža 01</t>
  </si>
  <si>
    <t xml:space="preserve">►DEM. IN MONT. NOVEGA PLOČEVINASTEGA STROPA </t>
  </si>
  <si>
    <t>POŽARNA OPREMA IN STORITVE:</t>
  </si>
  <si>
    <t>Skupaj požarna oprema in storitve :</t>
  </si>
  <si>
    <t xml:space="preserve">►POŽARNA STRAŽA </t>
  </si>
  <si>
    <t xml:space="preserve">Izvajanje požarne straže pri "vročih" delih v skladu z Zakonom o varstvu pred požarom ter po navodilih in zahtevah koordinatorja za varnost in zdravje pri delu.
Obračun v urah. 
</t>
  </si>
  <si>
    <r>
      <t>► DEM./MONTAŽA OBSTOJEČE FASADE</t>
    </r>
    <r>
      <rPr>
        <sz val="9"/>
        <rFont val="Arial"/>
        <family val="2"/>
        <charset val="238"/>
      </rPr>
      <t xml:space="preserve"> (stik:obst/novo)</t>
    </r>
  </si>
  <si>
    <t>Kompletna dobava, izdelava in montaža vroče pocinkane konstrukcije ter obloge  iz alu perforiranih kompozitnih plošč (kot napr. ali enakovredno:  Alucobond, itd.) deb. 6 mm, 
Plošče so pritrjene (demontažna izvedba) na podkonstrukcijo v barvi plošč, barva plošč iz standardne palete v dogovoru z arhitektom, razrez plošč po fasadnem rastru, na vogalih sten so plošče krivljene (ne stikovane).
Podkonstrukcija : iz vertikalnih alu T-(in L)-nosilnih letev, letve so pritrjene na vroče pocinkano konstrukcijo katera je sidrana v betonsko steno.
Izvedba po navodilih projektanta ter po navodilih proizvajalca. 
V ceno je zajeti tudi potrebni odrez posameznih plošč na zahtevano širino, zaključni profil, potrebne obrobe, vsa potrebna pomožna dela, odre in transporte do mesta vgraditve.
Vsi detajli v zvezi s pritrjevanjem morajo biti izvedeni po navodilih proizvajalca, ob upoštevanju dežja, vetra, sonca, snega  in načina pritrjevanja.
Obračun v m2 , kompletno za ves material in vsa dela.</t>
  </si>
  <si>
    <r>
      <t>► VP12- EI 60-CS</t>
    </r>
    <r>
      <rPr>
        <b/>
        <vertAlign val="subscript"/>
        <sz val="9"/>
        <rFont val="Arial"/>
        <family val="2"/>
        <charset val="238"/>
      </rPr>
      <t>200</t>
    </r>
    <r>
      <rPr>
        <b/>
        <sz val="9"/>
        <rFont val="Arial"/>
        <family val="2"/>
        <charset val="238"/>
      </rPr>
      <t xml:space="preserve"> POŽARNA VRATA 204/201 cm</t>
    </r>
    <r>
      <rPr>
        <sz val="9"/>
        <rFont val="Arial"/>
        <family val="2"/>
        <charset val="238"/>
      </rPr>
      <t xml:space="preserve"> -zamenjava</t>
    </r>
  </si>
  <si>
    <r>
      <t>► VP14- EI 60-CS</t>
    </r>
    <r>
      <rPr>
        <b/>
        <vertAlign val="subscript"/>
        <sz val="9"/>
        <rFont val="Arial"/>
        <family val="2"/>
        <charset val="238"/>
      </rPr>
      <t>200</t>
    </r>
    <r>
      <rPr>
        <b/>
        <sz val="9"/>
        <rFont val="Arial"/>
        <family val="2"/>
        <charset val="238"/>
      </rPr>
      <t xml:space="preserve"> POŽARNA VRATA 80/250 cm</t>
    </r>
    <r>
      <rPr>
        <sz val="9"/>
        <rFont val="Arial"/>
        <family val="2"/>
        <charset val="238"/>
      </rPr>
      <t xml:space="preserve"> -zamenjava</t>
    </r>
  </si>
  <si>
    <t>Tipska, protipožarna, notranja, enokrilna vrata  v kovinskem protikorozijsko zaščitenem podboju. Podboj je pleskan z ustrezno protipožarno barvo po izboru projektanta. Vratno krilo ima gladko, požarno varno polnilo, v enekem barvnem tonu kot obstoječa vrata. 
Vrata opremljena s tipskim protipožarnim okovjem, inoks protipožarno kljuko, cilindrično ključavnico, samozapiralom. Vrata z ustreznimi atesti ter certifikati za EI 60 - CS200.
Barva po izboru projektanta oziroma v enakem tonu kot obstoječa vrata !
V dogovoru z investitorjem je potrebno izdelati zaklepanje z uporabo sistemskega ključa !
Dimenzije vrat in smer odpiranja kot obstoječa vrata!
Obračun v kos.</t>
  </si>
  <si>
    <t xml:space="preserve">-Zamenjava obstoječih vrat v obstoječi hospitalni  stolpnici, etaža 0K , prostor podpostaje.
</t>
  </si>
  <si>
    <t>Tipska, protipožarna, notranja, enokrilna vrata  v kovinskem protikorozijsko zaščitenem podboju; opis kot pri VP16.
Obračun v kos.</t>
  </si>
  <si>
    <r>
      <t>► VP17- EI 60-CS</t>
    </r>
    <r>
      <rPr>
        <b/>
        <vertAlign val="subscript"/>
        <sz val="9"/>
        <rFont val="Arial"/>
        <family val="2"/>
        <charset val="238"/>
      </rPr>
      <t>200</t>
    </r>
    <r>
      <rPr>
        <b/>
        <sz val="9"/>
        <rFont val="Arial"/>
        <family val="2"/>
        <charset val="238"/>
      </rPr>
      <t xml:space="preserve"> POŽARNA VRATA 120/210 cm</t>
    </r>
    <r>
      <rPr>
        <sz val="9"/>
        <rFont val="Arial"/>
        <family val="2"/>
        <charset val="238"/>
      </rPr>
      <t xml:space="preserve"> -zamenjava</t>
    </r>
  </si>
  <si>
    <t xml:space="preserve">-Zamenjava obstoječih vrat v obstoječi hospitalni stolpnici, etaža 16 , prostor strojnice dvigal.
</t>
  </si>
  <si>
    <t>Tipska, protipožarna, notranja, enokrilna vrata  v kovinskem protikorozijsko zaščitenem podboju. Podboj je pleskan z ustrezno protipožarno barvo po izboru projektanta. Vratno krilo ima gladko, požarno varno polnilo, v enekem barvnem tonu kot obstoječa vrata. 
Vrata opremljena s tipskim protipožarnim okovjem, inoks protipožarno kljuko, cilindrično ključavnico, samozapiralom. Vrata z ustreznimi atesti ter certifikati za EI 90 - CS200.
Barva po izboru projektanta oziroma v enakem tonu kot obstoječa vrata !
V dogovoru z investitorjem je potrebno izdelati zaklepanje z uporabo sistemskega ključa !
Dimenzije vrat in smer odpiranja kot obstoječa vrata!
Obračun v kos.</t>
  </si>
  <si>
    <r>
      <t>► VP18- EI 90-CS</t>
    </r>
    <r>
      <rPr>
        <b/>
        <vertAlign val="subscript"/>
        <sz val="9"/>
        <rFont val="Arial"/>
        <family val="2"/>
        <charset val="238"/>
      </rPr>
      <t>200</t>
    </r>
    <r>
      <rPr>
        <b/>
        <sz val="9"/>
        <rFont val="Arial"/>
        <family val="2"/>
        <charset val="238"/>
      </rPr>
      <t xml:space="preserve"> POŽARNA VRATA 120/210 cm</t>
    </r>
    <r>
      <rPr>
        <sz val="9"/>
        <rFont val="Arial"/>
        <family val="2"/>
        <charset val="238"/>
      </rPr>
      <t xml:space="preserve"> -zamenjava</t>
    </r>
  </si>
  <si>
    <r>
      <t>► VP19- EI 90-CS</t>
    </r>
    <r>
      <rPr>
        <b/>
        <vertAlign val="subscript"/>
        <sz val="9"/>
        <rFont val="Arial"/>
        <family val="2"/>
        <charset val="238"/>
      </rPr>
      <t>200</t>
    </r>
    <r>
      <rPr>
        <b/>
        <sz val="9"/>
        <rFont val="Arial"/>
        <family val="2"/>
        <charset val="238"/>
      </rPr>
      <t xml:space="preserve"> POŽARNA VRATA 110/210 cm</t>
    </r>
    <r>
      <rPr>
        <sz val="9"/>
        <rFont val="Arial"/>
        <family val="2"/>
        <charset val="238"/>
      </rPr>
      <t xml:space="preserve"> -zamenjava</t>
    </r>
  </si>
  <si>
    <t>Tipska, protipožarna, notranja, enokrilna vrata  v kovinskem protikorozijsko zaščitenem podboju. Vratno krilo je kovinsko, gladke izvedbe, opremljeno s tipskim protipožarnim okovjem, inoks protipožarno kljuko, cilindrično ključavnico, samozapiralom. Vrata  z ustreznimi atesti ter certifikati za EI 90 - CS200.
Barvana z ustrezno protipožarno barvo v tonu po izboru projektanta !
V dogovoru z investitorjem je potrebno izdelati zaklepanje z uporabo sistemskega ključa !
Obračun v kos.</t>
  </si>
  <si>
    <r>
      <t>► VP20- EI 90-CS</t>
    </r>
    <r>
      <rPr>
        <b/>
        <vertAlign val="subscript"/>
        <sz val="9"/>
        <rFont val="Arial"/>
        <family val="2"/>
        <charset val="238"/>
      </rPr>
      <t>200</t>
    </r>
    <r>
      <rPr>
        <b/>
        <sz val="9"/>
        <rFont val="Arial"/>
        <family val="2"/>
        <charset val="238"/>
      </rPr>
      <t xml:space="preserve"> POŽARNA VRATA 204/201 cm</t>
    </r>
    <r>
      <rPr>
        <sz val="9"/>
        <rFont val="Arial"/>
        <family val="2"/>
        <charset val="238"/>
      </rPr>
      <t xml:space="preserve"> </t>
    </r>
  </si>
  <si>
    <t>► VV2 - ENOKRILNA VHODNA VRATA 130/300+60 cm</t>
  </si>
  <si>
    <t xml:space="preserve">Enokrilna vhodna vrata izdelana iz tipskih alu. profilov s prekinjenim termičnim mostom in zastekljena z izolacijskim lepljenim steklom 2 x 5 mm  + 16  + 6 mm kaljeno steklo.
Okovje tipsko z inoks kljuko EN 179, cilindrično ključavnico, trikratnim tesnenjem, nizko alu. pripiro in samozapiralom. Vrata opremljena z nadsvetlobo - ODVOD  NADTLAKA in izolacijskim polnilom v območju nad sek. stropom. Izolacijsko polnilo tudi v spodnjem delu vratnega krila. Vrata v barvi po izboru projektanta.
V dogovoru z investitorjem je potrebno izdelati zaklepanje z uporabo sistemskega ključa !
Toplotna prehodnost vrat  Uw ≤1,3 W/m2K.
Obračun v kos.
</t>
  </si>
  <si>
    <t>► MAVČNA STENA DEB. 150 MM ;   EI 120</t>
  </si>
  <si>
    <r>
      <t xml:space="preserve">► MAVČNA STENA DEB. 150 MM EI 120 </t>
    </r>
    <r>
      <rPr>
        <sz val="9"/>
        <rFont val="Arial"/>
        <family val="2"/>
        <charset val="238"/>
      </rPr>
      <t>(nad pož. vrati, stenami)</t>
    </r>
  </si>
  <si>
    <r>
      <t xml:space="preserve">► MAVČNA STENA DEB. 150 MM-RAVNA </t>
    </r>
    <r>
      <rPr>
        <sz val="9"/>
        <rFont val="Arial"/>
        <family val="2"/>
        <charset val="238"/>
      </rPr>
      <t>(obst. objekt)</t>
    </r>
    <r>
      <rPr>
        <b/>
        <sz val="9"/>
        <rFont val="Arial"/>
        <family val="2"/>
        <charset val="238"/>
      </rPr>
      <t xml:space="preserve"> EI 120</t>
    </r>
  </si>
  <si>
    <r>
      <t>► MAVČNA STENA DEB. 150 MM; EI 120 -LOČNA</t>
    </r>
    <r>
      <rPr>
        <sz val="9"/>
        <rFont val="Arial"/>
        <family val="2"/>
        <charset val="238"/>
      </rPr>
      <t xml:space="preserve"> (obst. objekt)</t>
    </r>
  </si>
  <si>
    <t xml:space="preserve">Dobava in montaža dekorativnega spuščenega stropa kot napr.: Armstrong ali enakovredno,vključno s podkonstrukcijo, izdelano iz alu. profilov (nosilne in montažne letve), obešeno na nosilno konstrukcijo.
V konstrukcijo so vložene ali vpete snemljive mineralne plošče kot napr. ali enakovredno: Armstrong Cirrus Doric dim. 600 x 600 mm, bele barve, s poglobljenim robom in vidnim T profilom. Ob steni bo zaključni profil BPT1924HD - 19/24 mm ali senčni profil BPT1508H. 
Izvedba po sistemu proizvajalca.
V ceni zajeti tudi potrebne izreze za prezračevalne rešetke, svetila in revizijske odprtine, ipd.
</t>
  </si>
  <si>
    <r>
      <t>► MAVČNA STENA DEB. 150 MM; EI 120 -</t>
    </r>
    <r>
      <rPr>
        <sz val="9"/>
        <rFont val="Arial"/>
        <family val="2"/>
        <charset val="238"/>
      </rPr>
      <t xml:space="preserve"> zapora v času gradnje</t>
    </r>
  </si>
  <si>
    <t>Kompletna dobava in montaža požarne zapore med prizidkom obstoječim objektom ter potrebne prestavitve glede na delovni proces.
Predelna stena d = 125 mm, enojna kovinska podkonstrukcija 
d = 75 mm, obojestranska dvoslojna obloga z ognjevarnimi mavčnimi ploščami d = 12,5 mm, samonosna izolacija d = 75 mm, ocenjena zvočna izolativnost Rw = 55 dB, bandažirano v kvaliteti K2, razred požarne odpornosti EI 120.
V izmeri so zajete vse zapore v m2; vključno s požarnimi vrati z enako ognjeodpornostjo kot stena (EI 120) - ocena 5 kos predvidenih za posamezni delovni proces. 
Sama zapora mora biti usklajena z zahtevami koordinatorja za varnost pri delu in projektanta požarne varnosti.</t>
  </si>
  <si>
    <r>
      <t>► SPUŠČENI STROP</t>
    </r>
    <r>
      <rPr>
        <sz val="9"/>
        <rFont val="Arial"/>
        <family val="2"/>
        <charset val="238"/>
      </rPr>
      <t xml:space="preserve"> EI 60 (obstoječi objekt-stopnišče)</t>
    </r>
  </si>
  <si>
    <t xml:space="preserve">Dobava in montaža vertikalnega dela (zapore) spuščenega stropa z atestirano ognjeodpornostjo EI 60:
kovinska podkonstrukcija, troslojna obloga iz ognjevarnih mavčnih plošč debeline 15 mm, bandažirano v kvaliteti K2, razred požarne odpornosti EI 60.
Izvedba po sistemu proizvajalca.
V ceni zajeti tudi potrebne izreze za prezračevalne kanale in revizijske odprtine, ipd.
</t>
  </si>
  <si>
    <r>
      <t>► SPUŠČENI STROP</t>
    </r>
    <r>
      <rPr>
        <sz val="9"/>
        <rFont val="Arial"/>
        <family val="2"/>
        <charset val="238"/>
      </rPr>
      <t xml:space="preserve"> EI 60 (vert. - obst. objekt-stopnišče)</t>
    </r>
  </si>
  <si>
    <r>
      <t xml:space="preserve">Kompletna zamenjava obstoječega varnostnega odvoda - izpust helija - zunaj na fasado.
V ceni zajeti :
- kompletno demontažo obstoječega odvoda dolžine cca 10 m z odvozom na deponijo.
- odpiranje in ponovno zapiranje sek. stropa v dolžini cca 6 m
- novo cev iz nerjaveče pločevine  </t>
    </r>
    <r>
      <rPr>
        <sz val="9"/>
        <rFont val="Calibri"/>
        <family val="2"/>
        <charset val="238"/>
      </rPr>
      <t>ɸ</t>
    </r>
    <r>
      <rPr>
        <sz val="9"/>
        <rFont val="Arial"/>
        <family val="2"/>
        <charset val="238"/>
      </rPr>
      <t xml:space="preserve">  350 mm, z vsemi potrebnimi fazonskimi kosi in pritrdilnimi elementi v dolžini cca 6 m v objektu in cca 12 m po fasadi.
- po celotni dolžini 10 cm toplotne izolacije iz kamene volne.
- po celotni dolžini zaščitni ovoj iz ALU barvane pločevine deb. min. 0.6 mm v RAL barvi po izboru projektanta.
- tipska zaščitna kapa na vrhu cevi kot zaščita pred vremenskimi vplivi.
- ALU obrobe pri prehodu skozi fasado.
- potrebno gradbeno pomoč
- delovne in fasadne odre
- čiščenje objekta med delom in po končanih delih.
- pregled in izdelava potrebne dokumentacije o ustreznosti odvodnega sistema. (na zahtevo in po navodilih uporabnika)
Pri izvedbi upoštevati dodatna navodila odgovornega upravljalca naprave !</t>
    </r>
  </si>
  <si>
    <t>►BETON C30/37 - PODSTAVEK za ventilator za nadtlak</t>
  </si>
  <si>
    <t>Izdelava, dobava in strojno vgrajevanje armiranega črpnega  betona C25/30 v srednje zahtevne armiranobetonske konstrukcije, preseka 0,12 do 0,30 m3/m2.
Izvedba v vodotesnem betonu C25/30, XC3, XD1, XF2, Dmax=16, PV-II, S4, dodatek za zmrzlinsko odpornost. 
Obračun v m3.
V ceni zajeti tudi predhodno pazljivo odstranitev dela strešne kritine ravne strehe ter vse potrebne zatesnitve in obrobe!</t>
  </si>
  <si>
    <t>►OPAŽ  PODSTAVKA + antivibracijska pluta(ventilator za nadtlak)</t>
  </si>
  <si>
    <t>► FASADNE OBLOGE IN MASKE (ventilator za nadtlak)</t>
  </si>
  <si>
    <t>► FASADNE OBLOGE IN MASKE (inštalacije) + konstrukcija</t>
  </si>
  <si>
    <t>Dobava materiala in izdelava ravnega opaža sten podstavka; skupaj z  opiranjem, razopaževanjem, čiščenjem in zlaganjem opažev po končanih delih.
Obračun za kompletno opaženje robov podstavka tlorisne velikosti 4,00 x 3,25 m, višine 30  cm ter dobavo in vstavljanje antivibracijske plute v velikosti 4,00 x3,30 m, deb. 10 cm.</t>
  </si>
  <si>
    <r>
      <t>►POKRIVANJE STREHE</t>
    </r>
    <r>
      <rPr>
        <sz val="9"/>
        <rFont val="Arial"/>
        <family val="2"/>
        <charset val="238"/>
      </rPr>
      <t xml:space="preserve"> (vent. za nadtlak, stopnišče 1)</t>
    </r>
  </si>
  <si>
    <r>
      <t>►OBLOGA FASADE</t>
    </r>
    <r>
      <rPr>
        <sz val="9"/>
        <rFont val="Arial"/>
        <family val="2"/>
        <charset val="238"/>
      </rPr>
      <t xml:space="preserve">  (vent. za nadtlak, stopnišče 1)</t>
    </r>
  </si>
  <si>
    <t>Kompletno pokrivanje strehe z lahkimi strešnimi ognjevarnimi termoizolacijskimi mikroliniranimi fasadnimi paneli, proizvajalca kot napr.: TRIMO; KINGSPAN ali enakovredno.
Pritrditev  na kovinsko konstrukcijo.
Sestava panela:
- zunanja trapezna profilirana pločevina  debeline min. 0,5 mm katera je antikorozijsko zaščitena z vročim nanosom cinka v debelini 275g/m2 v skladu z EN 10142 in EN 10147 ter obarvana s poliester barvo deb. 25 µm (v RAL  po izboru arhitekta oz. investitorja), 
- vmesno izolacijsko polnilo - negorljivo v debeline 80 mm,
- notranja plitvo profilirana pločevina  debeline min. 0,5 mm katera je antikorozijsko zaščitena z vročim nanosom cinka v debelini 275g/m2 v skladu z EN 10142 in EN 10147 ter obarvana s poliester barvo deb. 15 µm (standardni RAL po izboru arhitekta oz. investitorja). 
Vsi kleparski detajli se bodo izvedli po navodilih arhitekta in po detajlih proizvajalca!
V ceni na enoto (m2) je zajeti tudi vse potrebne zaključne obrobe, vse potrebne obrobe, obrobe prebojev, ves potrebni nerjaveči  pritrdilni material (nerjavni vijaki, kalote, podložke, EPDM tesnila) in podobno.
Obračun po m2.</t>
  </si>
  <si>
    <t>Kompletno pokrivanje strehe z lahkimi fasadnimi ognjevarnimi termoizolacijskimi mikroliniranimi fasadnimi paneli, proizvajalca kot napr.: TRIMO; KINGSPAN ali enakovredno.
Pritrditev  na kovinsko konstrukcijo.
Sestava panela:
- zunanja trapezna profilirana pločevina  debeline min. 0,5 mm katera je antikorozijsko zaščitena z vročim nanosom cinka v debelini 275g/m2 v skladu z EN 10142 in EN 10147 ter obarvana s poliester barvo deb. 25 µm (v RAL  po izboru arhitekta oz. investitorja), 
- vmesno izolacijsko polnilo - negorljivo v debeline 80 mm,
- notranja plitvo profilirana pločevina  debeline min. 0,5 mm katera je antikorozijsko zaščitena z vročim nanosom cinka v debelini 275g/m2 v skladu z EN 10142 in EN 10147 ter obarvana s poliester barvo deb. 15 µm (standardni RAL po izboru arhitekta oz. investitorja). 
Vsi kleparski detajli se bodo izvedli po navodilih arhitekta in po detajlih proizvajalca!
V ceni na enoto (m2) je zajeti tudi potrebno  podkonstrukcijo za pritrditev na nosilno jekleno konstrukcijo, vse potrebne zaključne obrobe, začetne profille, vse potrebne obrobe, obrobe prebojev, ves potrebni nerjaveči  pritrdilni material (nerjavni vijaki, kalote, podložke, EPDM tesnila) in podobno.
Obračun po m2.</t>
  </si>
  <si>
    <r>
      <t>► JEKLENA KONSTRUKCIJA</t>
    </r>
    <r>
      <rPr>
        <sz val="9"/>
        <rFont val="Arial"/>
        <family val="2"/>
        <charset val="238"/>
      </rPr>
      <t xml:space="preserve"> (prostor ventil. nadtlaka)  </t>
    </r>
  </si>
  <si>
    <t>Kompletna dobava, izdelava in montaža vroče pocinkane konstrukcije ter obloge  iz alu perforiranih kompozitnih plošč (kot napr. ali enakovredno:  Alucobond, itd.) deb. 6 mm, 
Plošče so pritrjene  na podkonstrukcijo v barvi plošč, barva plošč iz standardne palete v dogovoru z arhitektom, razrez plošč po fasadnem rastru, na vogalih sten so plošče krivljene (ne stikovane).
Podkonstrukcija : iz vertikalnih alu T-(in L)-nosilnih letev, letve so pritrjene na vroče pocinkano konstrukcijo katera je sidrana na jekleno konstrukcijo in fasado.
Izvedba po navodilih projektanta ter po navodilih proizvajalca. 
V ceno je zajeti tudi potrebni odrez posameznih plošč na zahtevano širino, zaključni profil, potrebne obrobe, vsa potrebna pomožna dela, odre in transporte do mesta vgraditve.
Vsi detajli v zvezi s pritrjevanjem morajo biti izvedeni po navodilih proizvajalca, ob upoštevanju dežja, vetra, sonca, snega  in načina pritrjevanja.
Obračun v m2 , kompletno za ves material in vsa dela.</t>
  </si>
  <si>
    <t xml:space="preserve">Kompletna dobava in montaža požarne zavese; izvedba po navodilih projektanta požarne varnosti. 
Predvidena je izvedba s priklopom na požarno centralo
Požarna zavesa z ustreznimi atesti in certifikati za EW 90. 
V ceni zajeti lepljenje folij na steklo z logotipi po predlogi uporabnika v površini 30 % skupne površine stekla.
Obračun v kos.
</t>
  </si>
  <si>
    <t>Lokacija: 12.nadstropje stena med bolniškima sobama</t>
  </si>
  <si>
    <t>►PZ1 POŽARNA ZAVESA  260/280 cm EW90</t>
  </si>
  <si>
    <t>Tipska notranja  enokrilna vrata v Alu. izvedbi.Vratno krilo ima polnilo, gladke izvedbe, opremljeno s tipskim okovjem. Vrata opremljena z električnim pogon za odpiranje, ki je krmiljen preko požarne centrale, naprave za nadzor tlaka in CNS sistema. Mehanizem za odpiranje vrat mora biti montiran v jašku za dovod zraka. Vrata se avtomatsko odprejo v primeru požara, ko je potreba za vzrževanje nadtlaka. Tipsko okovje z inoks kljuko (bunko v avli) cilindrično ključavnico, el prijemnikom (kot napr. 118F.14....A71 PROFIX 2). El. pogon vrat mora biri izveden tako, da je možno tudi ročno odpiranje (samo pooblaščenim osebam) v primeru servisnega dostopa.
Vizualni izgled vrat V1 in VP1 naj bo enak, enake barve, ki jo določi projektant.
Obračun v kos.</t>
  </si>
  <si>
    <t>Etaža 12 (obst. hospitalna bolnica)</t>
  </si>
  <si>
    <r>
      <t>► VP21- EI 60-CS</t>
    </r>
    <r>
      <rPr>
        <b/>
        <vertAlign val="subscript"/>
        <sz val="9"/>
        <rFont val="Arial"/>
        <family val="2"/>
        <charset val="238"/>
      </rPr>
      <t>200</t>
    </r>
    <r>
      <rPr>
        <b/>
        <sz val="9"/>
        <rFont val="Arial"/>
        <family val="2"/>
        <charset val="238"/>
      </rPr>
      <t xml:space="preserve"> POŽARNA VRATA 80/205 cm</t>
    </r>
    <r>
      <rPr>
        <sz val="9"/>
        <rFont val="Arial"/>
        <family val="2"/>
        <charset val="238"/>
      </rPr>
      <t xml:space="preserve"> -zamenjava</t>
    </r>
  </si>
  <si>
    <t xml:space="preserve">-Nova dvokrilna vrata v etaži 02 in 04 v hodniku - prehod v MFT 1.
</t>
  </si>
  <si>
    <t xml:space="preserve">-Zamenjava obstoječih vrat v obstoječi hospitalni stolpnici v etaži 01 v hodniku - prehod v MFT 1.
</t>
  </si>
  <si>
    <t>Tipska, protipožarna, notranja, enokrilna vrata z nadsvetlobo v kovinskem protikorozijsko zaščitenem podboju. Podboj je pleskan z ustrezno protipožarno barvo po izboru projektanta. Vratno krilo ima gladko, požarno varno polnilo, v enekem barvnem tonu kot obstoječa vrata. 
Vrata opremljena s tipskim protipožarnim okovjem, inoks protipožarno kljuko, cilindrično ključavnico, samozapiralom. Vrata z ustreznimi atesti ter certifikati za EI 60 - CS200.
Barva po izboru projektanta oziroma v enakem tonu kot obstoječa vrata !
V dogovoru z investitorjem je potrebno izdelati zaklepanje z uporabo sistemskega ključa !
Obračun v kos.</t>
  </si>
  <si>
    <t xml:space="preserve">-Zamenjava obstoječih vrat v obstoječi hospitalni stolpnici, v 0(k)  etaži v prostor el. razdelilcev.
</t>
  </si>
  <si>
    <t>2750 kg</t>
  </si>
  <si>
    <t xml:space="preserve">Izvedba po napotkih in tehničnih navodilih proizvajalca, glede na lokacijo zasteklitve! 
Obračun fasade v m2 razvite površine, za kompletno fasado.
</t>
  </si>
  <si>
    <t>Vrata na prehodu hospitalna bolnica/prizidek</t>
  </si>
  <si>
    <t>Vrata na prehodu hospitalna bolnica/prizidek; E16</t>
  </si>
  <si>
    <t>Zamenjava obst. vrat stopnišče 1; E4-E16</t>
  </si>
  <si>
    <t>Zamenjava obst. vrat stopnišče 1; E1-E4</t>
  </si>
  <si>
    <t>Zamenjava obst. vrat stopnišče 1; E1-E2</t>
  </si>
  <si>
    <t>Tipska protipožarna enokrilna vrata, enake izvedbe in obdelave kot VP6, le z  inoks protipožarno kljuko EN 1125
Svetla širina prehoda min. 120 cm!
Obračun v kos.</t>
  </si>
  <si>
    <t xml:space="preserve">- Zamenjava vrat vhod iz bolniške sobe v nečisti prostor
    E1-E15
</t>
  </si>
  <si>
    <t xml:space="preserve">- Požarna ločitev med sektorji ; E1-E15
</t>
  </si>
  <si>
    <t xml:space="preserve">- Zamenjava obst. vrat stop.2  ; E0-E15
</t>
  </si>
  <si>
    <t xml:space="preserve">- vrata v novi požarni steni  E16
</t>
  </si>
  <si>
    <r>
      <t>► VP16- EI 60-CS</t>
    </r>
    <r>
      <rPr>
        <b/>
        <vertAlign val="subscript"/>
        <sz val="9"/>
        <rFont val="Arial"/>
        <family val="2"/>
        <charset val="238"/>
      </rPr>
      <t>200</t>
    </r>
    <r>
      <rPr>
        <b/>
        <sz val="9"/>
        <rFont val="Arial"/>
        <family val="2"/>
        <charset val="238"/>
      </rPr>
      <t xml:space="preserve"> POŽARNA VRATA 120/210 cm</t>
    </r>
    <r>
      <rPr>
        <sz val="9"/>
        <rFont val="Arial"/>
        <family val="2"/>
        <charset val="238"/>
      </rPr>
      <t xml:space="preserve"> -zamenjava</t>
    </r>
  </si>
  <si>
    <t xml:space="preserve">-Zamenjava obstoječih vrat v obstoječi hospitalni stolpnici - vhod v obstoječa inštalacijska jaška 1 in 2 ; E1-E15.
</t>
  </si>
  <si>
    <t>-Vrata v ventilatorsko komoro; E 03.</t>
  </si>
  <si>
    <t xml:space="preserve">-Nova vrata v novi požarni steni - vhod v sanitarije ob stopnišču 2; E 1-E15
</t>
  </si>
  <si>
    <t>Tipska protipožarna kovinska enokrilna gladka drsna vrata (na meji med požarnimi sektorji) ,s krmiljenjem preko požarne centrale.  Vrata so na električni pogon, ki omogočajo avtomatsko zapiranje, ter ustrezno opremo za priključitev na AJP in CNS.  Vrata so stalno odprta, krilo se zapelje med dve steni, ter je v odprtem stanju nevidno. Krilo je dodatno opremljeno z vrati za osebni prehod brez praga opremljenimi z ustrezno antipanik kljuko (drog) in samozapiralom - svetle širine min. 120 cm.
V sklopu vrat dostaviti tudi servisna vratca , katera se vgradijo v suhomontažno steno (maska). 
Barva vrat v tonu po izboru investitorja.
Ustrezni atesti in certifikati za vrata EI 60 - C4.
V ceni upoštevati tudi potrebno prestavitev inštalacij na novo lokacijo zaradi vgradnje vrat z vsemi spremljajočimi deli. 
Obračun v kos.</t>
  </si>
  <si>
    <t xml:space="preserve">► EPO7 - PREDELAVA OKEN </t>
  </si>
  <si>
    <t xml:space="preserve">- Stopnišče 2, E2 etaža.
</t>
  </si>
  <si>
    <t xml:space="preserve">► EPO8 - PREDELAVA OKEN </t>
  </si>
  <si>
    <t xml:space="preserve">- Prehod, E2, E4 etaža.
</t>
  </si>
  <si>
    <t xml:space="preserve">► EPO9 - PREDELAVA OKEN </t>
  </si>
  <si>
    <t xml:space="preserve">- Stopnišče 1, E3 etaža.
</t>
  </si>
  <si>
    <t xml:space="preserve">► EP1O - PREDELAVA OKEN </t>
  </si>
  <si>
    <t>Kompletna predelava obstoječega okna dim. cca 115/260 cm ; električno odpiranje za potrebe odvoda nadtlaka s povezavo na požarno centralo in CNS .
Izvedba po navodilih projektanta strojnih inštalacij in požarne varnosti.
Obračun v kos; vključno z vsemi potrebnimi zatesnitvami, obrobami in spremljajočimi deli!</t>
  </si>
  <si>
    <t>Kompletna predelava obstoječega okna dim. cca 115/205 cm ; električno odpiranje za potrebe odvoda nadtlaka s povezavo na požarno centralo in CNS .
Izvedba po navodilih projektanta strojnih inštalacij in požarne varnosti.
Obračun v kos; vključno z vsemi potrebnimi zatesnitvami, obrobami in spremljajočimi deli!</t>
  </si>
  <si>
    <t>Kompletna predelava obstoječega okna dim. cca 205/190 cm za izvedbo 2 kanalov za dovod nadtlaka v stopnišče 1.
Zapiranje okna z izolacijskim panelom 8 cm , RAL po izboru projektanta.
Obračun v kos; vključno s potrebnim izrezom, zatesnitvami in obrobami.
Izvedba po navodilih projektanta strojnih inštalacij in požarne varnosti.
Obračun v kos; vključno z vsemi potrebnimi zatesnitvami, obrobami in spremljajočimi deli!</t>
  </si>
  <si>
    <t>Kompletna predelava obstoječega okna za vpihavanje - prezračevanje stopnišče 2.
Montaža rešetke AR 3425 x 425 mm - po projektu strojnih inštalacij.
Obračun v kos; vključno z vsemi potrebnimi zatesnitvami, obrobami in spremljajočimi deli!</t>
  </si>
  <si>
    <t>Kompletna montaža Alu rešetke dim. cca 105/81 cm, za potrebe odvoda dima in nadtlaka; vključno z vsemi potrebnimi predelavami in s potrebnim materialom. Rešetko in pogon dobavi izvajalec strojnih inštalacij. 
Izvedba po zahtevah s strani projektanta študije požarne varnosti in projektanta strojnih inštalacij!
V ceni je potrebno zajeti tudi :
- kompletno potrebno predelavo obstoječega okenskega krila z odstranitvijo starega nepotrebnega okovja,
- priključitev na CNS in požarno centralo,
- požarna odpornost oz. zagotovljeno delovanje sistema v primeru požara min. 120 minut.
Obračun v kos; vključno z vsemi potrebnimi zatesnitvami, obrobami in spremljajočimi deli!</t>
  </si>
  <si>
    <t>Kompletna montaža Alu rešetke dim. cca 230/80 cm, za potrebe odvoda dima; vključno z vsemi potrebnimi predelavami in s potrebnim materialom. Rešetko in pogon dobavi izvajalec strojnih inštalacij. 
Izvedba po zahtevah s strani projektanta študije požarne varnosti in projektanta strojnih inštalacij! 
V ceni je potrebno zajeti tudi :
- kompletno potrebno predelavo obstoječega okenskega krila z odstranitvijo starega nepotrebnega okovja
- priključitev na CNS in požarno centralo, ki v primeru požara okno odpre,
- dodatno stikalo za odpiranje in zapiranje v primeru prezračevanja
- kot odpiranja obstoječega krila okrog spodnje horizontalne osi min. 45 °,
- požarna odpornost oz. zagotovljeno delovanje sistema v primeru požara 90 minut.
Obračun v kos; vključno z vsemi potrebnimi zatesnitvami, obrobami in spremljajočimi deli!</t>
  </si>
  <si>
    <t>Kompletna montaža Alu rešetke dim. cca 200/80 cm, za potrebe odvoda dima; vključno z vsemi potrebnimi predelavami in s potrebnim materialom. Rešetko in pogon dobavi izvajalec strojnih inštalacij. 
Izvedba po zahtevah s strani projektanta študije požarne varnosti in projektanta strojnih inštalacij! 
V ceni je potrebno zajeti tudi :
- kompletno potrebno predelavo obstoječega okenskega krila z odstranitvijo starega nepotrebnega okovja
- priključitev na CNS in požarno centralo, ki v primeru požara okno odpre,
- dodatno stikalo za odpiranje in zapiranje v primeru prezračevanja
- kot odpiranja obstoječega krila okrog spodnje horizontalne osi min. 45 °,
- požarna odpornost oz. zagotovljeno delovanje sistema v primeru požara 90 minut.
Obračun v kos; vključno z vsemi potrebnimi zatesnitvami, obrobami in spremljajočimi deli!</t>
  </si>
  <si>
    <t>Kompletna montaža Alu rešetke dim. cca 80/80 cm, za potrebe odvoda dima; vključno z vsemi potrebnimi predelavami in s potrebnim materialom. Rešetko in pogon dobavi izvajalec strojnih inštalacij. 
Izvedba po zahtevah s strani projektanta študije požarne varnosti in projektanta strojnih inštalacij! 
V ceni je potrebno zajeti tudi :
- kompletno potrebno predelavo obstoječega okenskega krila z odstranitvijo starega nepotrebnega okovja
- priključitev na CNS in požarno centralo, ki v primeru požara okno odpre,
- dodatno stikalo za odpiranje in zapiranje v primeru prezračevanja
- kot odpiranja obstoječega krila okrog spodnje horizontalne osi min. 45 °,
- požarna odpornost oz. zagotovljeno delovanje sistema v primeru požara 90 minut.
Obračun v kos; vključno z vsemi potrebnimi zatesnitvami, obrobami in spremljajočimi deli!</t>
  </si>
  <si>
    <t>Kompletna montaža Alu rešetke dim. cca 80/80 cm, za potrebe odvoda dima in nadtlaka; vključno z vsemi potrebnimi predelavami in s potrebnim materialom. Rešetko in pogon dobavi izvajalec strojnih inštalacij. 
Izvedba po zahtevah s strani projektanta študije požarne varnosti in projektanta strojnih inštalacij!
V ceni je potrebno zajeti tudi :
- kompletno potrebno predelavo obstoječega okenskega krila z odstranitvijo starega nepotrebnega okovja,
- priključitev na CNS in požarno centralo,
- požarna odpornost oz. zagotovljeno delovanje sistema v primeru požara min. 120 minut.
Obračun v kos; vključno z vsemi potrebnimi zatesnitvami, obrobami in spremljajočimi deli!</t>
  </si>
  <si>
    <t xml:space="preserve">- E0 etaža
</t>
  </si>
  <si>
    <t xml:space="preserve">- E16 etaža
</t>
  </si>
  <si>
    <r>
      <t>► VD1 - DVOKRILNA DRSNA VRATA  130/215 cm</t>
    </r>
    <r>
      <rPr>
        <sz val="9"/>
        <rFont val="Arial"/>
        <family val="2"/>
        <charset val="238"/>
      </rPr>
      <t xml:space="preserve"> -predelava</t>
    </r>
  </si>
  <si>
    <t>Kompletna predelava obstoječih dvokrilnih avtomatskih drsnih z dograditvijo modula za odpiranje v primeru požara s povezavo na AJP in CNS. 
Izvedba po zahtevah s strani projektanta študije požarne varnosti in projektanta strojnih inštalacij!
Obračun v kos.</t>
  </si>
  <si>
    <t>Etaža 0k (obst. hosp. bolnica-vhod v delilno kuh.)</t>
  </si>
  <si>
    <r>
      <t>► VS3 - ENOKRILNA DRSNA VRATA  200/215 cm</t>
    </r>
    <r>
      <rPr>
        <sz val="9"/>
        <rFont val="Arial"/>
        <family val="2"/>
        <charset val="238"/>
      </rPr>
      <t xml:space="preserve"> -predelava</t>
    </r>
  </si>
  <si>
    <t>Vrata E0-E16  prizidek gasilska dvigala</t>
  </si>
  <si>
    <t>Vrata E0- prizidek gasilska dvigala</t>
  </si>
  <si>
    <t>Vrata v 0K -  iz delilne kuhinje v novi prizidek gasilska dvigala
Tipska, protipožarna, notranja, dvokrilna kovinska vrata. Vratno krilo ima gladko, požarno varno polnilo, opremljeno je s tipskim protipožarnim okovjem, inoks protipožarno kljuko EN 179 v smeri evakuacije, inoks kljuko (bunko) v avli cilindrično ključavnico, samozapiralom in el. prijemnikom (kot napr. 118F.14....A71 PROFIX 2). Vrata z ustreznimi atesti ter certifikati za EI 90 - CS200.
Barvana v tonu po izboru projektanta !
V dogovoru z investitorjem je potrebno izdelati zaklepanje z uporabo sistemskega ključa !
Vrata so priključena na sistem kontrole dostopa, požarno centralo in CNS.
Obračun v kos.</t>
  </si>
  <si>
    <r>
      <t>► VP2 - EI 90-CS</t>
    </r>
    <r>
      <rPr>
        <b/>
        <vertAlign val="subscript"/>
        <sz val="9"/>
        <rFont val="Arial"/>
        <family val="2"/>
        <charset val="238"/>
      </rPr>
      <t>200</t>
    </r>
    <r>
      <rPr>
        <b/>
        <sz val="9"/>
        <rFont val="Arial"/>
        <family val="2"/>
        <charset val="238"/>
      </rPr>
      <t xml:space="preserve"> POŽARNA VRATA 200/215 cm</t>
    </r>
    <r>
      <rPr>
        <sz val="9"/>
        <rFont val="Arial"/>
        <family val="2"/>
        <charset val="238"/>
      </rPr>
      <t xml:space="preserve"> </t>
    </r>
  </si>
  <si>
    <t>Vrata E17- prizidek gasilska dvigala</t>
  </si>
  <si>
    <t>Vrata E2:E17 - prizidek gasilska dvigala</t>
  </si>
  <si>
    <t>Vrata E1- prizidek gasilska dvigala</t>
  </si>
  <si>
    <t xml:space="preserve">- Stopnišče 2, E0 izhod na prosto
</t>
  </si>
  <si>
    <t xml:space="preserve">- Prehod, E1 izhod na prosto
</t>
  </si>
  <si>
    <t>Tipska, protipožarna, notranja, enokrilna vrata v kovinskem protikorozijsko zaščitenem podboju. Podboj je pleskan z ustrezno protipožarno barvo po izboru projektanta. Vratno krilo ima  gladko, požarno varno polnilo, opremljeno je s tipskim protipožarnim okovjem, inoks protipožarno kljuko, cilindrično ključavnico, samozapiralom. Vrata  z ustreznimi atesti ter certifikati za EI 90 - S.
Barvana v tonu po izboru projektanta !
V dogovoru z investitorjem je potrebno izdelati zaklepanje z uporabo sistemskega ključa 
Obračun v kos.</t>
  </si>
  <si>
    <t>Kompletna zamenjava obstoječe stene z vrati, z novo :  Protipožarna stena Alu. izvedbe, zastekljena z požarno varnim steklom EI 60. (lepljeno, z vmesnim gelom deb. 23 mm) Stena ima enokrilna vrata, zastekljena s prozornim požarno varnim steklom EI 60 . Vratno krilo je opremljeno s cilindrično ključavnico, panično inoks kljuko EN 179 in samozapiralom. 
Vrata imajo fiksno zastekljeno nadsvetlobo in fiksno zastekljeni stranski svetlobi. Vrata z ustreznimi atesti in certifikati za 
EI 60 - CS200. Barva po izboru projektanta !
V dogovoru z investitorjem je potrebno izdelati zaklepanje z uporabo sistemskega ključa !
V ceni zajeti lepljenje folij na steklo z logotipi po predlogi uporabnika v površini 30 % skupne površine stekla.
Obračun v kos.</t>
  </si>
  <si>
    <t>Protipožarna, enokrilna vrata  iz kovinskih ognjevarnih profilov, zastekljena z požarno varnim prozornim steklom EI 60 .(lepljeno, z vmesnim gelom deb. 23 mm). Podboj je pleskan z ustrezno protipožarno barvo po izboru projektanta. Vratno krilo je opremljeno s cilindrično ključavnico, panično inoks kljuko EN 179 in samozapiralom.
Vrata z ustreznimi atesti in certifikati za EI 60 - CS200. 
Barva po izboru projektanta !
Vrata so priključena na sistem kontrole dostopa, požarno centralo in CNS.
V dogovoru z investitorjem je potrebno izdelati zaklepanje z uporabo sistemskega ključa !
V ceni zajeti lepljenje folij na steklo z logotipi po predlogi uporabnika v površini 30 % skupne površine stekla.
Obračun v kos.</t>
  </si>
  <si>
    <t>Tipska, protipožarna, notranja, enokrilna vrata  v kovinskem protikorozijsko zaščitenem podboju.
Podboj je pleskan z ustrezno protipožarno barvo po izboru projektanta. Vratno krilo ima gladko, požarno varno polnilo, opremljeno s tipskim protipožarnim okovjem, inoks protipožarno kljuko, cilindrično ključavnico, samozapiralom. Vrata  z ustreznimi atesti ter certifikati za EI 60 - CS200.
Barvana z ustrezno protipožarno barvo v tonu po izboru projektanta!
V dogovoru z investitorjem je potrebno izdelati zaklepanje z uporabo sistemskega ključa!
Obračun v kos.</t>
  </si>
  <si>
    <t>Protipožarna stena  iz kovinskih ognjevarnih profilov v 4. etaži, vhod v strojnico klimatov - zamenjava obstoječe alu stene. 
Protipožarna stena  izvedbe,  EI 60.  Stena ima enokrilna vrata,  s polnilom  EI 60 . Vratno krilo ima gladko, požarno varno polnilo, opremljeno s tipskim protipožarnim okovjem, inoks protipožarno kljuko, cilindrično ključavnico, samozapiralom. Vrata  z ustreznimi atesti ter certifikati za EI 60 - CS200.
Barva po izboru projektanta !
V dogovoru z investitorjem je potrebno izdelati zaklepanje z uporabo sistemskega ključa !
Dimenzije kot obstoječa alu stena.
Obračun v kos.</t>
  </si>
  <si>
    <t>Nova vrata v obstoječi stolpnici - vhod v sanitarije ob stopnišču 2.
Tipska, protipožarna, notranja, enokrilna vrata v kovinskem protikorozijsko zaščitenem podboju. Podboj je pleskan z ustrezno protipožarno barvo po izboru projektanta. Vratno krilo kovinsko, finalno obdelano z MAX laminatom, v enekem barvnem tonu kot obstoječa vrata. 
Vrata opremljena s tipskim protipožarnim okovjem, inoks kljuko, cilindrično ključavnico, samozapiralom. Vrta z ustreznimi atesti ter certifikati za EI 60 - CS200.
Barva po izboru projektanta oziroma v enakem tonu kot obstoječa vrata !
V dogovoru z investitorjem je potrebno izdelati zaklepanje z uporabo sistemskega ključa !
Obračun v kos.</t>
  </si>
  <si>
    <t>Tipska, protipožarna, notranja, enokrilna vrata z nadsvetlobo v kovinskem protikorozijsko zaščitenem podboju. Podboj je pleskan z ustrezno protipožarno barvo po izboru projektanta. Vratno krilo ima gladko, požarno varno polnilo, v enekem barvnem tonu kot obstoječa vrata. Fiksna nadsvetloba je zaprta z enakim elementom kot vratno krilo.
Vrata opremljena s tipskim protipožarnim okovjem, inoks protipožarno kljuko, cilindrično ključavnico, samozapiralom.
Vrata z ustreznimi atesti ter certifikati za EI 60 - CS200.
Barva po izboru projektanta oziroma v enakem tonu kot obstoječa vrata!
V dogovoru z investitorjem je potrebno izdelati zaklepanje z uporabo sistemskega ključa!
Obračun v kos.</t>
  </si>
  <si>
    <t>Tipska, protipožarna, zunanja, enokrilna vrata  v kovinskem protikorozijsko zaščitenem podboju. Vratno krilo ima gladko, požarno varno polnilo, opremljeno s tipskim protipožarnim okovjem, inoks protipožarno kljuko, cilindrično ključavnico, samozapiralom. Vrata  z ustreznimi atesti ter certifikati za EI 60 - CS200.
Barvana z ustrezno protipožarno barvo v tonu po izboru projektanta!
V dogovoru z investitorjem je potrebno izdelati zaklepanje z uporabo sistemskega ključa!
Obračun v kos.</t>
  </si>
  <si>
    <t xml:space="preserve">Obloga novih požarnih sten in stenskoh oblog; vključno s  predhodno priprava podloge ter dobava in vgradnja nove keramične obloge enakih dimenzij kot obstoječa.  V ceni zajeti ves material , transport, delo, priprave, polaganje v lepilo (lepljenje po celotni površini) in končno čiščenje po končanem delu.  
Kompletna dobava in polaganje stenskih ploščic-polno lepljene na podlago, vključno s  predhodno impregnacijo in s fugiranjem.
Vsi vogali morajo biti  zavarovani s I. vrstnimi PVC zaključnicami (pred polaganjem dostaviti vzorec v potrditev).
Zastičenje stikov z vodoodporno fugirno maso.
Obračun v m2, kompletno s stičenjem, kitanjem vogalov z akrilnim kitom, vsemi pomožnimi deli in prenosi. 
Predvideno:
stenska keramika I.. vrste, dim. 20 x 25 cm (oz. enako kot obstoječa); deb. 8 mm, 
Izbor keramike mora predhodno potrditi arhitekt in investitor!
Predvidena višina oblaganja do stropa (svetla višina 2,90 m) oz. enako kot je obstoječa izvedba.
</t>
  </si>
  <si>
    <t xml:space="preserve">Predvidena je zamenjava  in popravilo obstoječe keramične obloge (stene in tla) pri  pri vgradnji novih požarnih sten, oblog sten in zamenjavi  vrat.  Predvidena je  odstranitev obstoječe sanitarne keramike, predhodna priprava podloge ter dobava in vgradnja nove keramične obloge enakih dimenzij kot obstoječa.  V ceni zajeti ves material , transport, delo, priprave, polaganje v lepilo (lepljenje po celotni površini) in končno čiščenje po končanem delu.  
Kompletna dobava in polaganje stenskih ploščic-polno lepljene na podlago, vključno s  predhodno impregnacijo in s fugiranjem.
Vsi vogali morajo biti  zavarovani s I. vrstnimi PVC zaključnicami (pred polaganjem dostaviti vzorec v potrditev).
Zastičenje stikov z vodoodporno fugirno maso.
Obračun v m2, kompletno s stičenjem, kitanjem vogalov z akrilnim kitom, vsemi pomožnimi deli in prenosi. 
Predvideno:
stenska keramika I. vrste, dim. 20 x 25 cm (oz. enako kot obstoječa); deb. 8 mm, 
Izbor keramike mora predhodno potrditi arhitekt in investitor!
Predvidena višina oblaganja do stropa (svetla višina 2,90 m) oz. enako kot je obstoječa izvedba.
</t>
  </si>
  <si>
    <t>Tipska, protipožarna, notranja, enokrilna vrata iz kovinskih ognjevarnih profilov v kovinskem protikorozijsko zaščitenem podboju.
Podboj je pleskan z ustrezno protipožarno barvo po izboru projektanta. Vratno krilo je zastekljeno z požarno varnim steklom EI 60. (lepljeno, z vmesnim gelom deb. 23 mm), opremljeno je s tipskim protipožarnim okovjem, inoks protipožarno kljuko EN 179, cilindrično ključavnico, samozapiralom. Vrata z ustreznimi atesti ter certifikati za EI 60 - CS200.
Svetla širina prehoda min. 120 cm!
Barvana v tonu po izboru projektanta !
V dogovoru z investitorjem je potrebno izdelati zaklepanje z uporabo sistemskega ključa !
V ceni zajeti lepljenje folij na steklo z logotipi po predlogi uporabnika v površini 30 % skupne površine stekla.
Obračun v kos.</t>
  </si>
  <si>
    <t>Kompletna zamenjava obstoječih vrat - vhod iz bolniške sobe v nečisti prostor .
Tipska, protipožarna, notranja, enokrilna vrata z nadsvetlobo v kovinskem protikorozijsko zaščitenem podboju. Podboj je pleskan z ustrezno protipožarno barvo po izboru projektanta. Vratno krilo kovinsko, finalno obdelano z MAX laminatom, v enekem barvnem tonu kot obstoječa vrata. Fiksna nadsvetloba je zaprta z enakim elementom kot vratno krilo.
Vrata opremljena s tipskim protipožarnim okovjem, inoks kljuko, cilindrično ključavnico, samozapiralom. 
Vrata z ustreznimi atesti ter certifikati za EI 90 - CS200.
Barva po izboru projektanta oziroma v enakem tonu kot obstoječa vrata !
V dogovoru z investitorjem je potrebno izdelati zaklepanje z uporabo sistemskega ključa !
V primeru, da je nad vrati v območju sek. stropa odprtina, je le to potrebno požarno zapreti s požarno varnim panelom ali požarno varno Knauf steno.
Obračun v kos.</t>
  </si>
  <si>
    <t>Kompletna zamenjava obstoječe stene z vrati, z novimi  protipožarnimi enokrilnimi vrati s fiksno zastekljeno stransko svetlobo in nadsvetlobo.
Protipožarna, enokrilna vrata iz kovinskih ognjevarnih profilov,  zastekljena z požarno varnim prozornim steklom EI 60 .(lepljeno, z vmesnim gelom deb. 23 mm). Podboj je pleskan z ustrezno protipožarno barvo po izboru projektanta. Vrata imajo fiksno zastekljeno stransko svetlobo in nadsvetlobo, vratno krilo je opremljeno s cilindrično ključavnico, panično inoks kljuko EN 179 in samozapiralom.  
Vrata vezana na sistem za javljanje požara in CNS; po zahtevah iz študije požarne varnosti. 
Vrata z ustreznimi atesti in certifikati za EI 60 - CS200. 
Svetla širina prehoda min. 120 cm.
Barva po izboru projektanta !
V dogovoru z investitorjem je potrebno izdelati zaklepanje z uporabo sistemskega ključa !
V ceni zajeti lepljenje folij na steklo z logotipi po predlogi uporabnika v površini 30 % skupne površine stekla.
Obračun v kos.</t>
  </si>
  <si>
    <t>Kompletna izdelava zaščitnega pokritega osebnega prehoda širine 300 cm in višine 250 cm;  izdelanega iz kovinskega ogrodja (gradbeni oder, raster a=100cm), zgornja obloga (streha) z dvojno križno oblogo iz plohov 5cm  in folije za zaščito pred  padavinami. Predvidena je tudi enostranska bočna zaščita iz plohov.
Lokacija: zagotovitev prehoda  na zunanje površine v primeru evakuacije iz stolpnice  v času gradnje. Zajeta so vsa potrebna dela montaže in demontaže po končani gradnji.</t>
  </si>
  <si>
    <r>
      <t>►PROTIPRAŠNE ZAŠČITE</t>
    </r>
    <r>
      <rPr>
        <sz val="9"/>
        <rFont val="Arial"/>
        <family val="2"/>
        <charset val="238"/>
      </rPr>
      <t xml:space="preserve"> - zaščita s PVC folijo (manjše odprt.)</t>
    </r>
  </si>
  <si>
    <t xml:space="preserve">Kompletna izdelava protiprašne zaščite pred izvedbo rušitvenih ali demontažnih del.
Na določenih sektorjih izvesti protiprašno zaščito  - na manjših odprtinah s PVC folijo in lepilnim trakom ter  pritrjevanje s privijačenimi letvami
</t>
  </si>
  <si>
    <r>
      <t>►PROTIPRAŠNE ZAŠČITE-</t>
    </r>
    <r>
      <rPr>
        <sz val="9"/>
        <rFont val="Arial"/>
        <family val="2"/>
        <charset val="238"/>
      </rPr>
      <t>zaščita z mavčno ploščo + PVC</t>
    </r>
  </si>
  <si>
    <t xml:space="preserve">Kompletna izdelava protiprašne zaščite pred izvedbo rušitvenih ali demontažnih del.
Na določenih sektorjih izvesti protiprašno zaščito  (večje odprtine - hodniki, stopnišča, večja vrata) ; potrebna podkonstrukcija, enostranska obloga z mavčnimi ploščami,  PVC folija, ter zatesnitev  z lepilnim trakom.
</t>
  </si>
  <si>
    <r>
      <t xml:space="preserve">Planiranje </t>
    </r>
    <r>
      <rPr>
        <sz val="9"/>
        <rFont val="Arial"/>
        <family val="2"/>
        <charset val="238"/>
      </rPr>
      <t>±</t>
    </r>
    <r>
      <rPr>
        <sz val="9"/>
        <rFont val="Arial"/>
        <family val="2"/>
      </rPr>
      <t xml:space="preserve">1cm  in utrjevanje dna gradbene jame do potrebne zbitosti po zahtevi geomehanika in projektanta gradbenih konstrukcij  predvidoma min. 100 MPa). 
Obvezno izvesti  na več mestih deformacijski modul, kateri mora preseči zahtevane karakteristike. 
Obračun po m2.
</t>
    </r>
  </si>
  <si>
    <t>Izdelava, dobava in strojno vgrajevanje armiranega črpnega  betona C30/37 v srednje zahtevne armiranobetonske konstrukcije, preseka nad 0,30 m3/m2.
Izvedba v vodotesnem betonu C30/37, XC3, XD1, XF2, Dmax=16, PV-II 
Obračun v m3.</t>
  </si>
  <si>
    <t>Izdelava, dobava in strojno vgrajevanje armiranega črpnega  betona C25/30 v srednje zahtevne armiranobetonske konstrukcije, preseka 0,12 do 0,30  m3/m1.
Obračun v m3.</t>
  </si>
  <si>
    <r>
      <t xml:space="preserve">Kompletna izdelava plavajočih podov v sestavi:                                                                
</t>
    </r>
    <r>
      <rPr>
        <sz val="9"/>
        <rFont val="Arial"/>
        <family val="2"/>
        <charset val="238"/>
      </rPr>
      <t xml:space="preserve">- mikroarmiran cementni estrih  6 cm, 
- PE folija dvoslojna 0,15 mm, 
- toplotna izolacija ekstrudirani polistiren XPS deb. 10 cm
  (kot napr. styrodur 2800C ali enakovredno).
- lahki beton (napr. porobeton) v deb. 20 cm.
</t>
    </r>
    <r>
      <rPr>
        <sz val="9"/>
        <rFont val="Arial"/>
        <family val="2"/>
      </rPr>
      <t xml:space="preserve">
Beton za estrih C 25/30.
Mikroarmatura PP vlaken npr.Fibrins F 120 v količini  0,95 kg/m3 je zajeta v ceni, poraba po navodilih proizvajalca za tozadevne prostore.
Obračun v m2 tlorisne površine za kompletno izdelani plavajoč pod,  z vsem potrebnim materialom,  dilatacijami, obdelavo površine pred polaganjem tlaka, ipd., z vsemi prenosi do mesta vgraditve ter z vsemi pripravljalnimi in pomožnimi deli. 
</t>
    </r>
  </si>
  <si>
    <r>
      <t xml:space="preserve">Kompletna izdelava plavajočih podov v sestavi:                                                                
</t>
    </r>
    <r>
      <rPr>
        <sz val="9"/>
        <rFont val="Arial"/>
        <family val="2"/>
        <charset val="238"/>
      </rPr>
      <t xml:space="preserve">- mikroarmiran cementni estrih  6 cm, 
- PE folija dvoslojna 0,15 mm, 
- zvočna izolacija deb. 3 cm
  (kot napr. kamena volna PIP/T ali enakovredno).
</t>
    </r>
    <r>
      <rPr>
        <sz val="9"/>
        <rFont val="Arial"/>
        <family val="2"/>
      </rPr>
      <t xml:space="preserve">Beton za estrih C 25/30.
Mikroarmatura PP vlaken npr.Fibrins F 120 v količini  0,95 kg/m3 je zajeta v ceni, poraba po navodilih proizvajalca za tozadevne prostore.
Obračun v m2 tlorisne površine za kompletno izdelani plavajoč pod,  z vsem potrebnim materialom,  dilatacijami, obdelavo površine pred polaganjem tlaka, ipd., z vsemi prenosi do mesta vgraditve ter z vsemi pripravljalnimi in pomožnimi deli. </t>
    </r>
  </si>
  <si>
    <t>Kompletna izdelava toplotno izolacijske kontaktne tankoslojne fasade v sestavi:
Plošča iz kamene volne  (gorljivost A1) za kontaktne fasade kot napr. : proizvajalca Knauf Insulation  FKD-S (PTP-035) v deb. 8 cm. 
Pritrjevanje na arm. bet. konstrukcijo po navodilih proizvajalca; poleg lepljenja (pasovno) tudi mehansko pritrjujemo z ustreznimi fasadnimi pritrdili.
Izdelava armirnega sloja s sistemskim lepilom  in alkalijsko odporno armirno mrežico iz steklenih vlaken natezne trdnosti 1500 N/mm v debelini 5 mm ter predhodno montažo vseh potrebnih pripomočkov. 
Obračun v m2; vključno z zaključnim s silikonskim slojem - RAL po izbiri arhitekta .</t>
  </si>
  <si>
    <t>Kompletna izdelava toplotno izolacijske kontaktne tankoslojne fasade v sestavi:
Plošča iz kamene volne  (gorljivost A1) za kontaktne fasade kot napr. : proizvajalca Knauf Insulation  FKD-S (PTP-035) v deb. 10 cm. 
Pritrjevanje na arm. bet. konstrukcijo po navodilih proizvajalca; poleg lepljenja (pasovno) tudi mehansko pritrjujemo z ustreznimi fasadnimi pritrdili.
Izdelava armirnega sloja s sistemskim lepilom  in alkalijsko odporno armirno mrežico iz steklenih vlaken natezne trdnosti 1500 N/mm v debelini 5 mm ter predhodno montažo vseh potrebnih pripomočkov. 
Obračun v m2; vključno z zagladitvijo (podlaga za slikopleskarsko obdelavo).</t>
  </si>
  <si>
    <t xml:space="preserve">Čiščenje objekta med samo gradnjo in po končanih delih: tlaki, stavbno pohištvo, stenske obloge, fiksna oprema in napeljave, ... 
Obračunana 1 x neto tlorisna površina prostorov (prizidka).
</t>
  </si>
  <si>
    <t xml:space="preserve">Razna gradbena pomoč-material pri popravilu po zaključku  inštalaterskih del (predvideno 20% od postavke 7,42+7,43).
</t>
  </si>
  <si>
    <t xml:space="preserve">►GRADBENA POMOČ-MATERIAL (20 % od KV+PK)  </t>
  </si>
  <si>
    <r>
      <t>►TALNA ZUN. GRANITOGRES ;</t>
    </r>
    <r>
      <rPr>
        <sz val="9"/>
        <rFont val="Arial"/>
        <family val="2"/>
        <charset val="238"/>
      </rPr>
      <t>et. 01: (06) vhod-vetrolov)</t>
    </r>
  </si>
  <si>
    <t>►SIDRANJE/glob. 40 cm, s predeli (sidranje novega stopnišča)</t>
  </si>
  <si>
    <t>► NOTRANJA OGRAJA h= 1000 mm (obst. objekt-nadvišanje)</t>
  </si>
  <si>
    <t>Lokacija: stopnišče 1, stopnišče 2</t>
  </si>
  <si>
    <r>
      <t>►INOX OPRIJEMALO</t>
    </r>
    <r>
      <rPr>
        <sz val="9"/>
        <rFont val="Arial"/>
        <family val="2"/>
        <charset val="238"/>
      </rPr>
      <t xml:space="preserve"> (obst. objekt stopnišče 1,2)</t>
    </r>
  </si>
  <si>
    <r>
      <t xml:space="preserve">► INOX OPRIJEMALO  </t>
    </r>
    <r>
      <rPr>
        <sz val="9"/>
        <rFont val="Arial"/>
        <family val="2"/>
        <charset val="238"/>
      </rPr>
      <t xml:space="preserve">(dostop v strojnico dvigala) </t>
    </r>
  </si>
  <si>
    <t>Lokacija: preureditev obst.ograje zaradi požarnih in VPD zahtev(st.1,2)</t>
  </si>
  <si>
    <t>Kompletna preureditev obstoječe stopniščne ograje zaradi požarno varnostnih in VPD zahtev;  predvidena je odstranitev obstoječega lesenega oprijemala, nadvišenje obstoječih stebričkov ograje  novim inox profilom do zahtevane min. višine po predpisih za bolnice, montaža sider ter 3 novih horizontalnih inox cevi  ter novo držalo - okrogli ročaj v inox izvedbi. Izvedba po navodilih arhitekta in koordinatorja za varnost in zdravje pri delu.
Obračun v m'; za kompletno preureditev, vključno z vsem potrebnim pritrdilnim in sidernim materialom ter z novim protipožarnim opleskom obstoječih stebričkov. 
Izvedba po napotkih arhitekta!</t>
  </si>
  <si>
    <t>Kompletna izdelava in montaža kovinske ograje, višine 1,20 m .
Izdelano po navodilih projektanta in projektni dokumentaciji. 
Nosilna konstrukcija je kovinska iz jeklenih profilov S 235 ter je pritrjena-sidrana v armirano betonsko konstrukcijo.
Finalna obdelava: vroče cinkano + lakirano z ognjeodporno barvo v tonu po izboru arhitekta  (debelina nanosa mora zadostiti zahtevane pogoje o trajnosti in zaščiti konstrukcije na izpostavljenih mestih)!  
V ceno je zajeti tudi vsa potrebna pomožna dela, odre in transporte do mesta vgraditve ter osnovno in finalno zaščito.
Obračun za kompletno izdelano in vgrajeno ograjo in  z vso potrebno zaščito.</t>
  </si>
  <si>
    <t>Kompletna izdelava in montaža balkonske ograje ; izdelane iz ogrodja in oprijemala iz inox cevi; s sidranjem v armirano betonsko konstrukcijo in s polnilom (enako kot fasada) varnostno steklo kot npr. RX SAFE 0,6 (8ESG/12/4/20/VSG55.2) ali enakovredno.  
Bruto višina ograje 1,34 m, neto višina ograje je min. 110 cm nad gotovim tlakom (višina inox ročaja); razen pri etaži 16, kjer je neto višina 120 cm + 20 cm dodatni inox ročaj. 
Izdelano po navodilih projektanta arhitekture in požarne varnosti,  po potrjeni projektni dokumentaciji ter po navodilih proizvajalca. 
V ceno je zajeti tudi vsa potrebna pomožna dela, odre in transporte do mesta vgraditve.
Eno polje (šir. 100 cm)  v vsaki ograji posameznega balkona mora biti izvedeno tako, da se lahko odpre v slučaju evakuacije (gasilci) iz balkonov!
Obračun v m1 za kompletno izdelano ograjo.</t>
  </si>
  <si>
    <r>
      <t xml:space="preserve">Kompletna izdelava (dobava) in montaža pohodne rešetke v inst. </t>
    </r>
    <r>
      <rPr>
        <sz val="9"/>
        <rFont val="Arial"/>
        <family val="2"/>
        <charset val="238"/>
      </rPr>
      <t xml:space="preserve">jašku 04 dim. 80 x 135 cm .Okvir iz kotnika 50/50 mm je privijačen v AB zid z 2 vmensnima prečkama dim. 30/50 mm. Na konstrukcijo je položena pocinkana rešetka - okenca 30/30 mm.
</t>
    </r>
    <r>
      <rPr>
        <sz val="9"/>
        <rFont val="Arial"/>
        <family val="2"/>
      </rPr>
      <t xml:space="preserve">Obračun v kos. </t>
    </r>
  </si>
  <si>
    <t xml:space="preserve">Kompletna izdelava (dobava) in montaža cevne (DN 100 ) zaščitne ograje v inox izvedbi; vključno s potrebnim temeljem.
Izvedba po napotkih projektanta. 
Obračun v m'. </t>
  </si>
  <si>
    <t>Kompletna izdelava (dobava) in montaža nove notranje kovinske ograje v inox izvedbi, višine min. 1000 mm.
Sidranje ograje bočno v stopniščno ramo oz. podest.
Obračun v m'; za kompletno izdelano ograjo. 
Izvedba po napotkih arhitekta!</t>
  </si>
  <si>
    <t xml:space="preserve">Kompletna izdelava in montaža kovinske konstrukcije - nosilna konstrukcije zapore prostora za ventilator nadtlaka; objekt tlorisnih dimenzij cca 3,30 x 4,00 m, z odprtino za vrata in z enokapno streho; izdelano po projektni dokumentaciji in zahtevah odgovornih projektantov. 
Jeklena konstrukcija je v celoti medsebojno vijačena.                                   
Finalna obdelava: vroče cinkano  + lakirano s požarno odporno barvo v tonu po izboru arhitekta  (debelina nanosa mora zadostiti zahtevane pogoje o trajnosti in zaščiti konstrukcije na izpostavljenih mestih).  
V ceno je zajeti tudi vsa potrebna pomožna dela, odre in transporte do mesta vgraditve ter osnovno in finalno zaščito.
Obračun v  kg.
Fasadna obloga in strešna kritina sta zajeti v ločenih postavkah. </t>
  </si>
  <si>
    <t>Kompletna dobava materiala in naprava  obloge ( 5 x ravne, 7 x zavite) na horizontalnih nastopnih ploskvah  in vertikalnih  ploskvah stopnic z namensko sistemsko prvovrstno zmrzlinsko odporno keramiko za oblaganje stopnic s protizdrsnimi robovi, obloge od tal pa do vrha stopnišč. Uporabiti posebne ploščice  po izbranem sistemu. Ploščice polagati v lepilno cementno malto. Ploščice za horizontalne ploskve stopnišča so posebne s profiliranim protizdrsnim robom, vertikalne čelne plošče so gladke prirezane. 
Polaganje v lepilo (lepljenje po celi  površini),  po predloženi shemi s strani arhitekta! 
Ploščice stopnja trdote K9, drsnost R11
Ob steni (stik tla-stena) je keramična kaskadna obroba, izvedena iz zaključnega komada istega proizvajalca (zajeti kompletno v ceni!)
Obračun po m1 kompletno izdelane stopnice (nastopna + čelna  ploskev).</t>
  </si>
  <si>
    <t>Kompletna dobava materiala in naprava  obloge ( 16 x ravne, 4 x zavite) na horizontalnih nastopnih ploskvah  in vertikalnih  ploskvah stopnic z namensko sistemsko prvovrstno zmrzlinsko odporno keramiko za oblaganje stopnic s protizdrsnimi robovi, obloge od tal pa do vrha stopnišč. Uporabiti posebne ploščice  po izbranem sistemu. Ploščice polagati v lepilno cementno malto. Ploščice za horizontalne ploskve stopnišča so posebne s profiliranim protizdrsnim robom, vertikalne čelne plošče so gladke prirezane. 
Polaganje v lepilo ( lepljenje po celi  površini ),  po predloženi shemi s strani arhitekta! 
Ploščice stopnja trdote K9, drsnost R11
Ob steni (stik tla-stena) je keramična kaskadna obroba, izvedena iz zaključnega komada istega proizvajalca (zajeti kompletno v ceni!)
Obračun po m1 kompletno izdelane stopnice ( nastopna + čelna  ploskev).</t>
  </si>
  <si>
    <t>Kompletna predelava obstoječih drsnih vrat  v avtomatska vrata krmiljena preko AJP in kontrole nadtlaka. 
Izvedba po zahtevah s strani projektanta študije požarne varnosti in projektanta strojnih inštalacij!
Obračun v kos za kompletno preureditev; vklučno z vsemi spremljajočimi deli.</t>
  </si>
  <si>
    <t xml:space="preserve">Protipožarna, dvokrilna vrata z Alu. konstrukcijo, zastekljena z požarno varnim prozornim steklom EI 60 (lepljeno, z vmesnim gelom deb. 23 mm). Obe krili sta opremljeni z, panično inoks kljuko EN 179 v smeri evakuacije in samozapiralom + cilindrična ključavnica na glavnem krilu. Vrata imajo fiksno zastekljeno nadsvetlobo. 
Vrata morajo biti dodatno opremljena z el. magneti, ki vrata držijo v 
stalno odprtem položaju (zajeti v sklopu vrat). V primeru požara se morajo vrata avtomatsko zapreti preko sistema za javljanje požara in CNS. 
Za primer, ko morajo biti vrata zaprta je potrebno namestiti dodatno stikalo za sprostitev magnetov.
Svetla širina prehoda min. 120 cm.
V sklopu izvedbe vrat je potrebno požarno zapreti tudi območje nad sekundarnim stropom (protipožarno polnilo ali Knauf stena EI 90 )
Vrata z ustreznimi atesti in certifikati za EI 60 - CS200. 
Barva po izboru projektanta !
V dogovoru z investitorjem je potrebno izdelati zaklepanje z uporabo sistemskega ključa !
V ceni zajeti lepljenje folij na steklo z logotipi po predlogi uporabnika v površini 30 % skupne površine stekla.
Obračun v kos.
</t>
  </si>
  <si>
    <t>Tipska, protipožarna, notranja, dvokrilna  vrata  v kovinskem protikorozijsko zaščitenem podboju. Vratno krilo je kovinsko, gladke izvedbe, opremljeno s tipskim protipožarnim okovjem, inoks protipožarno kljuko, cilindrično ključavnico. 
Vrata opremljena z magnetnim  prijemalom (kot napr. 118F.14....A71 PROFIX 2) vezanim na AJP.
Vrata z ustreznimi atesti ter certifikati za EI 90 - CS200.
Barvana z ustrezno protipožarno barvo v tonu po izboru projektanta !
Obračun v kos.</t>
  </si>
  <si>
    <t>► BV1 - ENOKRILNA BALKONSKA VRATA 130/230 cm</t>
  </si>
  <si>
    <t>Enokrilna balkonska vrata izdelana iz tipskih alu. profilov s prekinjenim termičnim mostom in zastekljena z izolacijskim lepljenim steklom 2 x 5 mm  + 16  + 6 mm kaljeno steklo. Okovje tipsko za kombinirano odpiranje okrog vertikalne in horizontalne osi, inoks kljuko, cilindrično ključavnico, nizko alu. pripiro in trikratnim tesnenjem. 
Pololiva s ključavnico ki omogoča odpiranje  brez ključa samo po horizontalni osi (ventus), s ključem pa tudi po vertikalni osi.
Širina prehoda min. 120 cm.
Vrata v barvi po izboru projektanta.
V dogovoru z investitorjem je potrebno izdelati zaklepanje z uporabo sistemskega ključa !
Toplotna prehodnost vrat  Uw ≤1,3 W/m2K.
Obračun v kos.</t>
  </si>
  <si>
    <t xml:space="preserve">Notranja, avtomatska, dvokrilna, steklena vrata 170/250+15 cm na električni pogon opremljena z ustreznimi fotocelicami, zastekljena z varnostnim lepljenim steklom 2 x 6 mm.
Elektronika vrat mora omogočati različne režime delovanja kot. napr.
- zimski režim
- letni režim
- stalno zaprto ali odprto
- možen samo izhod ali vhod
- delovanje po programu, itd
Vrata morajo biti priključena na CNS oz. požarno centralo, ki v primeru požara vrata odpr. Barva v tonu po izboru projektanta.
V ceni zajeti lepljenje folij na steklo z logotipi po predlogi uporabnika v površini 30 % skupne površine stekla.
Obračun v kos za kompletna vrata!
</t>
  </si>
  <si>
    <t>Predelna stena d = 150 mm, enojna kovinska podkonstrukcija 
d = 100 mm, obojestranska dvoslojna obloga z ognjevarnimi mavčnimi ploščami d = 12,5 mm, samonosna izolacija d = 60 mm, ocenjena zvočna izolativnost Rw = 55 dB, bandažirano v kvaliteti K2, razred požarne odpornosti EI 120.</t>
  </si>
  <si>
    <t>Kompletna dobava in montaža dvoslojne mavčne obloge deb. 1,25 cm+1,25 cm, pri zapiranju požarnih drsnih vrat na hodniku na kovinski podkonstrukciji ob AB steni.</t>
  </si>
  <si>
    <r>
      <t>PROSTOSTOJEČA MAVČNA  OBLOGA</t>
    </r>
    <r>
      <rPr>
        <sz val="9"/>
        <rFont val="Arial"/>
        <family val="2"/>
        <charset val="238"/>
      </rPr>
      <t xml:space="preserve"> (drsna vrata)</t>
    </r>
  </si>
  <si>
    <t xml:space="preserve">Kompletna dobava, izdelava in montaža ognjevarne stenske obloge z lahkimi požarnimi ploščami  za zagotovitev zahtevane požarne odpornosti EI 120.
Predvidena je enostranska oblogo iz posebnih ognjeodpornih plošč kot napr. ali enakovredno : PROMATECT 100 , deb. 8 mm, z neposrednim vijačenjem na obstoječo zidano steno.  
Izvedba po navodilih proizvajalca! 
Opozorilo: 
V ceni na enoto (m2) so vključena vsa potrebna dela za zaščito prostorov med izvajanjem del, potrebni odri, potrebna odstranitev sekundarnih stropov (za potrebe izvajanja del) ter ponovna montaža le-teh po zaključku del in vzpostavitev prvotnega stanja, vključno s kitanjem, beljenjem in popravki stropa in tlaka ter kitanje in oplesk nove stenske obloge. Zajete so tudi prestavitve morebitnih inštalacij.
Izvajalec del mora predložiti vsa potrebna dokazila skladno z zahtevanim standardom.
Lokacija: obstoječi objekt - požarna ločitev med sektorji.
Obračun v m2, kompletno  z vsemi preddeli in ostalimi deli razvidnimi iz opisa postavke! </t>
  </si>
  <si>
    <t xml:space="preserve">Kompletna izdelava opleska obstoječih pleskanih betonskih oz. ometanih sten  z disperzijsko pralno barvo barvo; min. 2 x  v tonu po izboru arhitekta. Kompletno s pripravo podloge (odstranitev dotrajalega opleska, čiščenje, potrebna izravnava, prednamaz); z vsemi pomožnimi deli, odri, transporti in prenosi materiala do mesta obdelave. 
Premaz kot napr. ali enakovredno: Jupol LATEX POLMAT, z dodatkom JUBOCIDA  5-7 % .
lokacija : obstoječi hodniki in stopnišče 1,2
</t>
  </si>
  <si>
    <r>
      <t xml:space="preserve">Požarna loputa pravokotne oblike, ohišje iz pocinkane pločevine je toplotno ločeno z okvirjem z okvirjem iz kalcijevega silikata. Lamela je centralno vležajena iz kalcijevega silikata, vsebuje intumescentno požarno tesnilo in termični prožilni mehanizem s temperaturo proženja 70°C. Silikonski tesnilni profil omogoča tesnenje hladnega dima, na ohišju lopute je revizijska odprtina,  vključeno je servisiranje in inspekcijo požarne lopute. Z elektromotornim pogonom z vzmetjo, ki je vedno pod napetostjo, z integriranimi mejnimi tipkali za signalizacijo odprte in zaprte lege, pogon s termoelektrično sprožilno napravo z vgrajeno preskusno tipko, (proženje notranjega termičnega varovala pri temp. 72°C, proženje zunanjega termičnega varovala pri temp. 72°C). Možnost proženja z javljalnikom dima ali preko kontakta požarnega alarma. Vgradnja možna v poljubnem položaju, vključno ves pritrdilni, tesnilni in spojni material.
Element toplotno izolacijo debeline 9 mm. Požarne lopute testirane po EN 1366-2 Osnovna požarna obstojnost  znaša EI 90-S Spoj lopute s kanalom izvesti zrakotesno po SIST prEN 1507:2001(glej tehnični opis)
Kot naprimer ali enakovredno
Proizvod:        Hidria d.o.o. 
Tip:                    PL-195 K120, T1,2, E16
Napetost:       230 V 
</t>
    </r>
    <r>
      <rPr>
        <b/>
        <sz val="9"/>
        <rFont val="Arial"/>
        <family val="2"/>
        <charset val="238"/>
      </rPr>
      <t xml:space="preserve">Dimenzije B/H:  400/350mm L=400 mm
</t>
    </r>
    <r>
      <rPr>
        <sz val="9"/>
        <rFont val="Arial"/>
        <family val="2"/>
        <charset val="238"/>
      </rPr>
      <t xml:space="preserve">
</t>
    </r>
  </si>
  <si>
    <t>Kompletna dobava in montaža  zatesnitve dilatacijskega stika prezračevalnega jaška med prizidkom in stolpnico  z  vododporno ploščo  za zatesnitev vertikalnega prezračevalnega jaška kot. Npr. Fermacel; vključno s potrebno podkonstrukcijo in z vsem potrebnim pritrdilnim in tesnilnim materialom.</t>
  </si>
  <si>
    <r>
      <t>Odstranitev obstoječe talne obloge, sanacija estrihov in izravnava ter kompletna dobava materiala in strojna izdelava epoxi  samorazlivnih tlakov v  v II. kleti MFT II, Elektro  prostor in Prostor agregatov.
Pripravljeno betonsko  podlogo brezprašno peskati, odprašiti s sesanjem,  impregnirati z epoksi impregnacijo,  in preko   izvesti  visoko kvaliteten samorazlivni epoksi  tlak d= 3 mm, ki je primeren za pomožne in instalacijske prostore.
Izvajati po nasvetu strokovnjaka in po predlogih proizvajalca.. V ceni zajeti ves material, transport, delo, priprave in pospravljanje po končanem delu. Barvni vzorec tlaka po izboru projektanta.
Obračun v m</t>
    </r>
    <r>
      <rPr>
        <vertAlign val="superscript"/>
        <sz val="9"/>
        <rFont val="Arial"/>
        <family val="2"/>
        <charset val="238"/>
      </rPr>
      <t>2</t>
    </r>
    <r>
      <rPr>
        <sz val="9"/>
        <rFont val="Arial"/>
        <family val="2"/>
      </rPr>
      <t xml:space="preserve"> položenega tlaka.</t>
    </r>
  </si>
  <si>
    <t xml:space="preserve">Kompletna izdelava strukturne fasade z vsemi zaključki; vključno z vsemi pomožnimi deli, prenosi materiala, čiščenjem po opravljenem delu.
Samonosilna, v celoti zastekljena izolirana fasada iz alu profilov sistema kot napr.: Schueco FW 50+ SG – Structural Glazing ali enakovredno. 
Globina profilov se določa po statičnih zahtevah. Predvidoma vertikale od 50 do 250 mm, horizontale od 6 do 180 mm; upoštevati tudi izpostavljene dele fasade.
Pritrditev prečk se izvede s T spojniki, ki se pritrdijo v vijačni kanal na prečki. Vertikalni profili v področju stika s prečko niso porezkani. 
Vidna površina stebrov in prečk znotraj znaša 50 mm. Na zunanji strani se med stekli pojavi 20 mm široka fuga, ki je zatesnjena z UV odpornim kitom . Vse zatesnitve stekel in vstavnih elementov morajo biti izvedene izključno z EPDM tesnili.
Posebna pritrditev stekla z držali, ki se vstavijo v izolacijski distančnik stekla in vijačijo v utor za izolacijski distančnik sistemskega stebra oz. prečke, omogoča izvedbo v popolnoma zastekljeni varianti – STRUCTURAL GLAZING.
</t>
  </si>
  <si>
    <t>V ceni vseh postavk, morajo biti zajeta vsa dela, dobava in montaža, eventualna podkonstrukcija, osnovni material, pritrdilni in tesnilni material, okovje, zapiralno okovje, ter material za vse zaključke. Izvajalec mora vse mere preveriti na licu mesta in izdelati ustrezno tehnično dokumentacijo z vsemi izračuni in delavniške risbe, ki jih mora potrditi projektant.
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t>
  </si>
  <si>
    <r>
      <t xml:space="preserve">► MAVČNA STENA DEB. 150 MM EI 90 </t>
    </r>
    <r>
      <rPr>
        <sz val="9"/>
        <rFont val="Arial"/>
        <family val="2"/>
        <charset val="238"/>
      </rPr>
      <t>(nad pož. vrati, stenami)</t>
    </r>
  </si>
  <si>
    <t xml:space="preserve">Kompletna izdelava opleska novih požarnih oblog s poldisperzijsko barvo barvo; min. 2 x  v tonu po izboru arhitekta. Kompletno s pripravo podloge  (čiščenje, akril emulzija, kitanje in brušenje); z vsemi pomožnimi deli, odri, transporti in prenosi materiala do mesta obdelave. 
Premaz kot napr. ali enakovredno: Jupol classic,  z dodatkom JUBOCIDA  5-7 % .
</t>
  </si>
  <si>
    <t>►BETON C25/30 - VERTIKALNE IN HOR. VEZI</t>
  </si>
  <si>
    <t xml:space="preserve">Opaži morajo biti gladki in ravni, stiki dobro zatesnjeni. Izvajalec mora pustiti v vseh betonskih konstrukcijah odprtine za montažo oz. prehode instalacij. 
Vidni robovi- vogali morajo biti zaključeni s trikotnimi letvicami v opažu ; le-to zajeti  že v sami v ceni opaža! 
Odprtine v opažu oz. opažni vložki velikosti do 1m2 so zajete v enotni ceni postavke in se ne obračunavajo posebej! 
</t>
  </si>
  <si>
    <t>Kompletna dobava, montaža in demontaža fasadnih odrov za celotni čas gradnje; vključno z vso potrebno dokumentacijo, potrebnim zavetrovanjem in sidranjem v objekt, zaščitami, dostopi, ipd.! 
Obračun v m2.</t>
  </si>
  <si>
    <t xml:space="preserve">Kompletna dobava, montaža in demontaža lovilnih odrov in ploščadi; vključno z vso potrebno dolumentacijo, potrebnim zavetrovanjem, zaščito in sidranjem v objekt, dostopi, ipd.! 
Obračun v m2 tlorisne projekcije!
</t>
  </si>
  <si>
    <t>►TABLA - ZBIRNO MESTO EVEKUACIJA</t>
  </si>
  <si>
    <t xml:space="preserve">Kompletna dobava in montaža zunanje table, za označbo zbirnega mesta evakuacije; predpisanih dimenzij.
V ceni zajeti tudi inox nosilno konstrukcijo (stebriček) s potrebnim temeljem .
Obračun v kos. 
</t>
  </si>
  <si>
    <t xml:space="preserve">- Kot spremembe projektne dokumentacije se šteje vsakršno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</si>
  <si>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Kompletna izdelava in montaža kovinske konstrukcije - ogrodje za jašek nad streho, nastavek za strešne kupole in podobno ; izdelane po projektni dokumentaciji in zahtevah odgovornih projektantov. 
Jeklena konstrukcija je v celoti medsebojno varjena.                                   
Finalna obdelava:  osnovna antikorozijska zaščita + dvokomponentni PU premaz. + lakirano v tonu po izboru arhitekta  (debelina nanosa mora zadostiti zahtevane pogoje o trajnosti in zaščiti konstrukcije na izpostavljenih mestih).  
V ceno je zajeti tudi vsa potrebna pomožna dela, odre in transporte do mesta vgraditve ter osnovno in finalno zaščito.
Obračun v  kg.</t>
  </si>
  <si>
    <t>► JEKLENA KONSTRUKCIJA-jaški nastavki</t>
  </si>
  <si>
    <t>Kompletna izdelava in montaža kovinske konstrukcije - razna ogrodja in podkonstrukcije; izdelane po projektni dokumentaciji in zahtevah odgovornih projektantov. 
Finalna obdelava:  vroče cinkano + lakirano z ognjeodporno barvo v tonu po izboru arhitekta  (debelina nanosa mora zadostiti zahtevane pogoje o trajnosti in zaščiti konstrukcije na izpostavljenih mestih).  
V ceno je zajeti tudi vsa potrebna pomožna dela, odre in transporte do mesta vgraditve ter osnovno in finalno zaščito.
Obračun v  kg.</t>
  </si>
  <si>
    <t xml:space="preserve">Kompletna izdelava (dobava) in montaža pohodne rešetke v inst. jašku 05 dim. 80 x 335  cm.
Okvir iz kotnika 50/50 mm je privijačen v AB zid z 2 vmesnima prečkama dim. 30/50 mm. Na konstrukcijo je položena pocinkana rešetka - okenca 30/30 mm.
Požarna zapora v vsaki etaži pod to pohodno rešetko je iz obešene mreže fi 5 mm okenca 100/100 mm  na katero je položeno 10 cm mehke steklene volne s katero zapolnimo tudi vse odprtine med vertikalnimi instalacijami. Mreža je pritrjena v razmika 12 cm pod pohodno rešetko. V ceni upoštevati tudi izdelavo odprtin-izrez rešetke za prehod inštalacijskih vodov.
Obračun v kos. </t>
  </si>
  <si>
    <t>STENSKA KERAMIKA - obstoječe stene</t>
  </si>
  <si>
    <t>STENSKA KERAMIKA - nove stene</t>
  </si>
  <si>
    <t>• Merjenje na objektu
• Izdelava kompletne delavniške dokumentacije
• Izdelava vseh izračunov vezanih na izdelavo elementov, potrebnih za doseganje predpisanih zahtev,
• Preizkušanje posameznih elementov in dokazovanje kvalitete z atesti,
• Ves potreben glavni, pomožni, pritrdilni in vezni material
• Izdelava vseh potrebnih zaključkov
• Izdelava elementov v obratu in montaža na objektu
• Vse potrebne transporte do mesta vgradnje
• Skladiščenje materiala na gradbišču
• Vsa potrebna pomožna sredstva za vgrajevanje na objektu, kot so lestve, delovni in pomožni odri, dvigalna tehnika (avtodvigalo) in podobno
• Usklajevanje z osnovnim načrtom in posvetovanje s projektantom
• Terminsko usklajevanje z ostalimi izvajalci na objektu
• Finalna obdelava po splošnemu opisu in opisu v postavki!
• Popravilo eventualne škode povzročene ostalim izvajalcem na objektu
• Čiščenje in odvoz odpadnega materiala na stalno deponijo
• Plačilo komunalne takse za stalno deponijo odpadnega materiala
• Vsa potrebna higiensko tehnična preventivna zaščita delavcev na gradbišču.</t>
  </si>
  <si>
    <t xml:space="preserve"> Vsi elementi jeklene konstrukcije morajo biti izdelani strokovno in kvalitetno, ter iz materiala in dimenzij, kot je navedeno v analizi konstrukcije. Vsi elementi morajo biti izvedeni in vgrajeni tehnično pravilno in po pravilih stroke.
Sidranje elementov jeklene konstrukcije v nosilno konstrukcijo objekta je potrebno izvesti z elementi in na način, kot je navedeno v analizi konstrukcije.
Kvaliteta jekla po zahtevah odgovornega projektanta gradbenih konstrukcij. 
Izvedba in sistem AKZ mora ustrezati pravilniku SIST EN 1090-2 razred izdelave EXC2, SIST EN ISO 12944 - 5; klasa C4  ali ustreznemu DIN standardu za zunanje konstrukcije - pocinkano.</t>
  </si>
  <si>
    <r>
      <t xml:space="preserve">► JEKLENA KONSTRUKCIJA </t>
    </r>
    <r>
      <rPr>
        <sz val="9"/>
        <rFont val="Arial"/>
        <family val="2"/>
        <charset val="238"/>
      </rPr>
      <t>(ocenjeno)</t>
    </r>
  </si>
  <si>
    <t xml:space="preserve">►DEM. IN PONOVNA MONTAŽA PLOČEVINASTEGA STROPA </t>
  </si>
  <si>
    <t>Pazljiva demontaža  obstoječega pločevinastega stropa ter ponovna montaža lamelnega pločevinastega stropa na hodniku obstoječega objekta.
V ceni upoštevati  tudi čiščenje medstropovja, prilagoditev kov. podkonstrukcije na novo izvedene požarne stene, nove požarne obloge, lopute in ostale vgradne elemente ter vse potrebne zaključne profile. 
Obračun v m2 tlorisne projekcije.</t>
  </si>
  <si>
    <t>Kompletna pazljiva demontaža  obstoječega pločevinastega stropa in odvoz k pooblaščenemu zbiralcu gradbenih odpadkov ter dobava ter  montaža novega lamelnega pločevinastega stropa (kot npr. Dampa strop, lamele 15cm, barvo prilagoditi obstoječim), z novo podkonstrukcijo obešeno na strop. 
V ceni upoštevati  tudi čiščenje medstropovja, prilagoditev kov. podkonstrukcije na novo izvedene požarne stene, nove požarne obloge, lopute in ostale vgradne elemente ter vse potrebne zaključne profile. 
Obračun v m2 tlorisne projekcije.</t>
  </si>
  <si>
    <t>4) Pri rušitvenih delih je potrebno pri prebojih in odstranitvah upoštevati tudi potrebna podpiranja v skladu z navodili projektanta gradbenih konstrukcij!</t>
  </si>
  <si>
    <t xml:space="preserve">5) Pri rušitvenih delih je potrebno že v ceni/enoto posamezne postavke zajeti tudi PZI načrt rušenja skladen z veljavnimi predpisi ter z njim vsa povezana dela; kasneje se ti stroški ne bodo posebej upoštevali! </t>
  </si>
  <si>
    <t>Protipožarna, dvokrilna, asimetrična  zastekljena vrata iz kovinskih ognjevarnih profilov v kovinskem protikorozijsko zaščitenem podboju , zastekljena z požarno varnim prozornim steklom EI 60 .(lepljeno, z vmesnim gelom deb. 23 mm). Podboj je pleskan z ustrezno protipožarno barvo po izboru projektanta. Glavno vratno krilo je opremljeno s cilindrično ključavnico, panično inoks kljuko EN 179 v smeri evakuacija, inoks kljuko (bunko) v avli in samozapiralom.Vrata imajo fiksno zastekljeno nadsvetlobo. Vrata z ustreznimi atesti in certifikati za EI 60 - CS200. 
Barva po izboru projektanta !
V dogovoru z investitorjem je potrebno izdelati zaklepanje z uporabo sistemskega ključa !
V ceni zajeti lepljenje folij na steklo z logotipi po predlogi uporabnika v površini 30 % skupne površine stekla.
Vrata so priključena na sistem kontrole dostopa, požarno centralo in CNS.
Obračun v kos.</t>
  </si>
  <si>
    <r>
      <t xml:space="preserve">Enokrilna vhodna vrata izdelana iz tipskih alu. profilov s prekinjenim termičnim mostom in zastekljena z izolacijskim lepljenim steklom 2 x 5 mm  + 16  + 6 mm kaljeno steklo.
Okovje tipsko z inoks kljuko EN 1125, cilindrično ključavnico, trikratnim tesnenjem, nizko alu. pripiro in s samozapiralom. 
</t>
    </r>
    <r>
      <rPr>
        <sz val="9"/>
        <rFont val="Arial"/>
        <family val="2"/>
        <charset val="238"/>
      </rPr>
      <t xml:space="preserve">V spodnjem delu vratnega krila je izolacijsko polnilo, vrata v barvi po izboru projektanta.
Širina prehoda min. 120 cm!
V dogovoru z investitorjem je potrebno izdelati zaklepanje z uporabo sistemskega ključa !
Toplotna prehodnost vrat  Uw </t>
    </r>
    <r>
      <rPr>
        <sz val="9"/>
        <rFont val="Tw Cen MT"/>
        <family val="2"/>
        <charset val="238"/>
      </rPr>
      <t>≤</t>
    </r>
    <r>
      <rPr>
        <sz val="9"/>
        <rFont val="Arial"/>
        <family val="2"/>
        <charset val="238"/>
      </rPr>
      <t xml:space="preserve">1,3 W/m2K.
Obračun v kos.
</t>
    </r>
  </si>
  <si>
    <r>
      <t xml:space="preserve">Vhodna lomljena stena vetrolova z Alu. konstrukcijo, zastekljena z izolacijskim kaljenim varnostnim steklom deb. 6 + 12 + 6 mm.
</t>
    </r>
    <r>
      <rPr>
        <sz val="9"/>
        <rFont val="Arial"/>
        <family val="2"/>
        <charset val="238"/>
      </rPr>
      <t xml:space="preserve">Stena je opremljena z avtomatskimi dvokrilnimi steklenimi vrati na električni pogon opremljena z ustreznimi fotocelicami. Elektronika vrat mora omogočati različne režime delovanja kot. napr.
- zimski režim,
- letni režim,
- stalno zaprto ali odprto,
- možen samo izhod ali vhod,
- delovanje po programi, itd.
Vrata morajo biti priključena na CNS oz. požarno centralo, ki v primeru požara vrata odpr. Barva v tonu po izboru projektanta.
Toplotna prehodnost celotne stene Uw=max. 1,3  W/m2K.
V ceni zajeti lepljenje folij na steklo z logotipi po predlogi uporabnika v površini 30 % skupne površine stekla.
Obračun v kos za </t>
    </r>
    <r>
      <rPr>
        <sz val="9"/>
        <rFont val="Arial"/>
        <family val="2"/>
      </rPr>
      <t xml:space="preserve"> za kompletno steno z vrati!
</t>
    </r>
  </si>
  <si>
    <r>
      <t>► VS2 - AVTOMATSKA 2 kril. STEKL. VRATA</t>
    </r>
    <r>
      <rPr>
        <b/>
        <sz val="9"/>
        <rFont val="Arial Narrow"/>
        <family val="2"/>
        <charset val="238"/>
      </rPr>
      <t xml:space="preserve"> odprt. </t>
    </r>
    <r>
      <rPr>
        <b/>
        <sz val="9"/>
        <rFont val="Arial"/>
        <family val="2"/>
        <charset val="238"/>
      </rPr>
      <t>160/250 cm</t>
    </r>
  </si>
  <si>
    <t>► RAZNA ZAPIRANJA IN ZATESNITVE (R)EI 120</t>
  </si>
  <si>
    <t>Kompletna izvedba dodatne zatesnitve jaškov za nadtlak na dilatacijskem stiku med obst. stolpnico in novim prizidkom širine 10 cm in višine 62 m .
2 x dilatacijski kotni profil kot napr.: MIGUTEC FAE 25/8 + vložek FR2H.
V ceni zajeti ves pritrdilni material in tesnilno maso za zatesnitev stikov med dilatacijskim profilom in AB steno. Zajeti tudi zapiranje stika na fasadi med obst. stolpnico in novim prizidkom z vododpornimi fermacell ploščami s potrebno podkonstrukcijo in z vsem pritrdilnim materialom. 
Zahtevana požarna odpornost (R)EI 120.</t>
  </si>
  <si>
    <r>
      <t xml:space="preserve">► STENSKA OBLOGA EI 120 </t>
    </r>
    <r>
      <rPr>
        <sz val="9"/>
        <rFont val="Arial"/>
        <family val="2"/>
        <charset val="238"/>
      </rPr>
      <t>(</t>
    </r>
    <r>
      <rPr>
        <sz val="8"/>
        <rFont val="Arial"/>
        <family val="2"/>
        <charset val="238"/>
      </rPr>
      <t>obst.obj.-požarna ločitev med sektorji</t>
    </r>
    <r>
      <rPr>
        <sz val="9"/>
        <rFont val="Arial"/>
        <family val="2"/>
        <charset val="238"/>
      </rPr>
      <t>)</t>
    </r>
  </si>
  <si>
    <r>
      <t xml:space="preserve">Zunanji videz fasade je vedno enak, ne glede na fiksne ali parapetne zasteklitve, oziroma navzven odpirajoče elemente. Na mestih, kjer ni okenske odprtine, je zunaj izvedeno emajlirano kaljeno steklo ESG </t>
    </r>
    <r>
      <rPr>
        <sz val="9"/>
        <rFont val="Arial"/>
        <family val="2"/>
        <charset val="238"/>
      </rPr>
      <t>8</t>
    </r>
    <r>
      <rPr>
        <sz val="9"/>
        <rFont val="Arial"/>
        <family val="2"/>
      </rPr>
      <t xml:space="preserve"> mm. Fasada omogoča segmentne zasteklitve z zunanjim kotom. Eno od štirih steklenih polj okenske odprtine v vsaki etaži omogoča izvedbo 15 kom vrat za  dostop gasilcev iz zunanje strani, ki se odpirajo z zunanjo kljuko. Ista vrata se znotraj odpirajo na ventus uziroma s ključem tudi vrtljivo zaradi čiščenja.
Notranje steklo je lepljeno -VSG na alu ali nerjaveči distančnik širine 20 mm. Zunanje steklo je vedno kaljeno-ESG in ima pobrušen zunanji rob. 
</t>
    </r>
    <r>
      <rPr>
        <sz val="9"/>
        <rFont val="Arial"/>
        <family val="2"/>
        <charset val="238"/>
      </rPr>
      <t>Predvidena je zasteklitev : varnostno steklo kot npr. RX SAFE 0,6 (8ESG/12/4/20/VSG55.2</t>
    </r>
    <r>
      <rPr>
        <sz val="9"/>
        <rFont val="Arial"/>
        <family val="2"/>
      </rPr>
      <t xml:space="preserve">)  Ug </t>
    </r>
    <r>
      <rPr>
        <sz val="9"/>
        <rFont val="Calibri"/>
        <family val="2"/>
        <charset val="238"/>
      </rPr>
      <t xml:space="preserve">≥ </t>
    </r>
    <r>
      <rPr>
        <sz val="9"/>
        <rFont val="Arial"/>
        <family val="2"/>
      </rPr>
      <t xml:space="preserve">0,6 W/m2K, ali enakovredno, z ustrezno sončno zaščito. 
V ceni zajetu tudi zaključek strukturne fasade z alu barvano pločevino deb. 2 mm v enakemu RAL-u kot ostali elementi fasade.  </t>
    </r>
  </si>
  <si>
    <r>
      <t xml:space="preserve">Kompletna izdelava fasadne obloge  iz alu kompozitnih plošč (kot napr. ali enakovredno:  </t>
    </r>
    <r>
      <rPr>
        <sz val="9"/>
        <rFont val="Arial"/>
        <family val="2"/>
        <charset val="238"/>
      </rPr>
      <t>Alucobond</t>
    </r>
    <r>
      <rPr>
        <sz val="9"/>
        <rFont val="Arial"/>
        <family val="2"/>
      </rPr>
      <t xml:space="preserve">, itd) deb. </t>
    </r>
    <r>
      <rPr>
        <sz val="9"/>
        <rFont val="Arial"/>
        <family val="2"/>
        <charset val="238"/>
      </rPr>
      <t>6</t>
    </r>
    <r>
      <rPr>
        <sz val="9"/>
        <rFont val="Arial"/>
        <family val="2"/>
      </rPr>
      <t xml:space="preserve"> mm, plošče so vidno kovičene na podkonstrukcijo s slepimi kovicami v barvi plošč, barva plošč iz standardne palete v dogovoru z arhitektom, razrez plošč po fasadnem rastru, na vogalih sten so plošče krivljene (ne stikovane), stiki plošč so polnjeni s trajnoelastičnim kitom, deb. 0,5 cm
Podkonstrukcija (in zračni sloj): iz vertikalnih alu T-(in L)-nosilnih letev, letve so vijačene na alu distančna konzolna držala, držala so sidrana v betonsko steno in so termično ločena od betona s ploščami iz trde sintetične gume, deb. 4mm, letve so delno vtopljene  v toplotno izolacijo, med oblogo in toplotno izolacijo je odzračevalni sloj, izvedba v enem od sistemov Ecoclad ali Eurofox ali Allface in podobnih).
-  Zaščita toplotne izolacije: paropropustna (Sd=0.02 do 0.2m), nepremočljiva folija, UV trajno obstojna, temna napenjalna folija (kot je Stamisol Fa ali Icopal Monarperm Fassade ali Delta Fassade S, ali enakovredno), položena je vodoravno v kontaktu s toplotno izolacijo, montažno lepljena ali sponkana na toplotno izolacijo
</t>
    </r>
  </si>
  <si>
    <r>
      <t xml:space="preserve">Kompletna izdelava fasadne obloge  iz alu kompozitnih plošč (kot napr. ali enakovredno:  </t>
    </r>
    <r>
      <rPr>
        <sz val="9"/>
        <rFont val="Arial"/>
        <family val="2"/>
        <charset val="238"/>
      </rPr>
      <t>Alucobond</t>
    </r>
    <r>
      <rPr>
        <sz val="9"/>
        <rFont val="Arial"/>
        <family val="2"/>
      </rPr>
      <t xml:space="preserve">, itd) deb. </t>
    </r>
    <r>
      <rPr>
        <sz val="9"/>
        <rFont val="Arial"/>
        <family val="2"/>
        <charset val="238"/>
      </rPr>
      <t>6</t>
    </r>
    <r>
      <rPr>
        <sz val="9"/>
        <rFont val="Arial"/>
        <family val="2"/>
      </rPr>
      <t xml:space="preserve"> mm, plošče so vidno kovičene na podkonstrukcijo s slepimi kovicami v barvi plošč, barva plošč iz standardne palete v dogovoru z arhitektom, razrez plošč po fasadnem rastru, na vogalih sten so plošče krivljene (ne stikovane), stiki plošč so polnjeni s trajnoelastičnim kitom, deb. 0,5 cm
Podkonstrukcija (in zračni sloj): iz vertikalnih alu T-(in L)-nosilnih letev, letve so vijačene na alu distančna konzolna držala, držala so sidrana v betonsko steno in so termično ločena od betona s ploščami iz trde sintetične gume, deb. 4 mm, letve so delno vtopljene  v toplotno izolacijo, med oblogo in toplotno izolacijo je odzračevalni sloj, izvedba v enem od sistemov Ecoclad ali Eurofox ali Allface in podobnih).
-  Zaščita toplotne izolacije: paropropustna (Sd=0.02 do 0.2m), nepremočljiva folija, UV trajno obstojna, temna napenjalna folija (kot je Stamisol Fa ali Icopal Monarperm Fassade ali Delta Fassade S, ali enakovredno), položena je vodoravno v kontaktu s toplotno izolacijo, montažno lepljena ali sponkana na toplotno izolacijo
</t>
    </r>
  </si>
  <si>
    <r>
      <t xml:space="preserve">Kompletna izdelava fasadne obloge  iz alu kompozitnih plošč (kot napr. ali enakovredno:  </t>
    </r>
    <r>
      <rPr>
        <sz val="9"/>
        <rFont val="Arial"/>
        <family val="2"/>
        <charset val="238"/>
      </rPr>
      <t>Alucobond</t>
    </r>
    <r>
      <rPr>
        <sz val="9"/>
        <rFont val="Arial"/>
        <family val="2"/>
      </rPr>
      <t xml:space="preserve">, itd) deb. </t>
    </r>
    <r>
      <rPr>
        <sz val="9"/>
        <rFont val="Arial"/>
        <family val="2"/>
        <charset val="238"/>
      </rPr>
      <t xml:space="preserve">6 </t>
    </r>
    <r>
      <rPr>
        <sz val="9"/>
        <rFont val="Arial"/>
        <family val="2"/>
      </rPr>
      <t xml:space="preserve">mm, plošče so vidno kovičene na podkonstrukcijo s slepimi kovicami v barvi plošč, barva plošč iz standardne palete v dogovoru z arhitektom, razrez plošč po fasadnem rastru, na vogalih sten so plošče krivljene (ne stikovane), stiki plošč so polnjeni s trajnoelastičnim kitom, deb. 0,5 cm
Podkonstrukcija (in zračni sloj): iz vertikalnih alu T-(in L)-nosilnih letev, letve so vijačene na alu distančna konzolna držala, držala so sidrana v betonsko steno in so termično ločena od betona s ploščami iz trde sintetične gume, deb. 4mm, letve so delno vtopljene  v toplotno izolacijo, med oblogo in toplotno izolacijo je odzračevalni sloj, izvedba v enem od sistemov Ecoclad ali Eurofox ali Allface in podobnih).
</t>
    </r>
  </si>
  <si>
    <t xml:space="preserve">Dobava in montaža dekorativnega spuščenega stropa z atestirano ognjeodpornostjo EI 60, kot napr.: Armstrong ali enakovredno:
Spuščeni strop, vodoravni, enonivojska kovinska konstrukcija iz glavnih in prečnih T-profilov (24 mm), obešenih v primarni strop z obešali za spuščanje do 0,5 m. V konstrukcijo so vložene ali vpete snemljive mineralne plošče dim. 600 x 600 mm, z vidnim T-profilom. Sistemska požarna odpornost: REI 60
V konstrukcijo so vložene ali vpete snemljive mineralne plošče kot napr. ali enakovredno: Armstrong Cirrus Doric dim. 600 x 600 mm, bele barve. Ob steni bo zaključni profil BPT1924HD - 19/24 mm
Izvedba po sistemu proizvajalca.
V ceni zajeti tudi potrebne izreze za prezračevalne rešetke, svetila in revizijske odprtine, ipd.
</t>
  </si>
  <si>
    <t>- vse stroške eventuelnega gretja prostorov,</t>
  </si>
  <si>
    <t>- stroški, ki nastanejo zaradi prilagajanja teminskega plana izvedbe glede na obstoječe stanje,</t>
  </si>
  <si>
    <t>Pri izvedbi izkopov je potrebno upoštevati zadnje-veljavno geotehnično poročilo, dejansko stanje na terenu, navodilo geomehanika in nadzornega organa!</t>
  </si>
  <si>
    <t xml:space="preserve">Izkopi je potrebno izvajati v 2. fazah in po kampadah; na podlagi zahtev in navodil v geotehničnemu poročilu!  </t>
  </si>
  <si>
    <t xml:space="preserve">ZAŠČITA IZKOPA (PEHD FOLIJA) </t>
  </si>
  <si>
    <t xml:space="preserve">Kompletna dobava in polaganje PEHD folije za zaščito izkopa pred vremenskimi neprilikami, s postopno odstranitvijo ob izvajanju zasipa gardbene jame.
Izvedba po navodilih odgovornega geomehanika! 
Obračun v m2.
</t>
  </si>
  <si>
    <r>
      <t xml:space="preserve">Široki izkop v območju prizidave objekta, v terenu III. - IV  kategorije, globine  do </t>
    </r>
    <r>
      <rPr>
        <sz val="9"/>
        <rFont val="Arial"/>
        <family val="2"/>
        <charset val="238"/>
      </rPr>
      <t>10</t>
    </r>
    <r>
      <rPr>
        <sz val="9"/>
        <rFont val="Arial"/>
        <family val="2"/>
      </rPr>
      <t xml:space="preserve"> m; vključno s sprotnim nakladanjem na transportno sredstvo.
Dela se izvajajo po etapah širine 2,20 m in v dveh fazah.
Vsa dela je potrebno izvajati na podlagi zahtev s strani odgovornega geomehanika in odgovornga projektanta gradbenih konstrukcij! 
Obračun v m3.
</t>
    </r>
  </si>
  <si>
    <t xml:space="preserve">Široki izkop v območju obstoječega opornega zidu (zaradi razbremenitve le-tega pri izvajanju izkopa gradbene jame za prizidavo) , v terenu III. - IV  kategorije, globine  do 3 m; vključno s sprotnim nakladanjem na transportno sredstvo.
Vsa dela je potrebno izvajati na podlagi zahtev s strani odgovornega geomehanika in odgovornga projektanta gradbenih konstrukcij! 
Obračun v m3.
</t>
  </si>
  <si>
    <t xml:space="preserve">Zasip  ob objektu z obstoječim prebranim izkopanim nasipnim materialom; s potrebnim dovozom iz začasne deponije, planiranjem, premeti, razstiranjem in utrjevanjem po plasteh do zahtevane zbitosti.
Obračun v m3 izdelanega zasipa.
</t>
  </si>
  <si>
    <t xml:space="preserve">Nabava, dobava in vgrajevanje tamponskega nasutja iz čistega gramoza granulacije 0-60 mm (odvisno od  zahtev geomehanika) s potrebnim planiranjem, premeti, razstiranjem in utrjevanjem po plasteh debeline max. 15 cm.
Planum je potrebno utrditi do zbitosti Ev2=100MPa).
Obračun v m3 izdelanega nasutja.
</t>
  </si>
  <si>
    <t>PRIPRAVJALNA DELA IN PREDDELA:</t>
  </si>
  <si>
    <t>Skupaj pripravljalna dela in preddela:</t>
  </si>
  <si>
    <t>Pripravljalna dela in preddela</t>
  </si>
  <si>
    <t>Zavarovanje gradbene z iglasto pilotno steno izdelano na podlagi zahtev s strani geomehanika in projektanta gradbenih konstrukcij-statika.
- Dobava in vgrajevanje armature iz mrež Q 283, s privaritvijo na zabite palice.</t>
  </si>
  <si>
    <t>Zavarovanje gradbene z iglasto pilotno steno izdelano na podlagi zahtev s strani geomehanika in projektanta gradbenih konstrukcij-statika.
- Dobava in vgrajevanje torket betona C16/20, v vsaj dveh slojih v debelini po min. 5 cm.</t>
  </si>
  <si>
    <t xml:space="preserve">Zavarovanje gradbene z iglasto pilotno steno izdelano na podlagi zahtev s strani geomehanika in projektanta gradbenih konstrukcij-statika.
- Dobava in zabijanje palic S400/500, dolžine po oceni statika (predvideno 4-6 m), v razmaku cca 0,80-1,00 m. </t>
  </si>
  <si>
    <t>Zavarovanje gradbene z iglasto pilotno steno izdelano na podlagi zahtev s strani geomehanika in projektanta gradbenih konstrukcij-statika.
- Dobava in vgrajevanje armaturnih palic (povezava) , s privaritvijo na zabite palice.</t>
  </si>
  <si>
    <t xml:space="preserve">Kompletna odstranitev asfalta deb. do 10 cm,  z ravnim odrezom (v območju razbremenitve opornega zidu pred pričetkom izvajanja izkopov); predvidoma pas v širini 2,0-3,0 m.  
Obračun v m2.
</t>
  </si>
  <si>
    <t xml:space="preserve">Zasip  ob objektu z obstoječim prebranim izkopanim nasipnim materialom (ob obstoječemu in prdvidenem opornemu zidu; s potrebnim dovozom iz začasne deponije, planiranjem, premeti, razstiranjem in utrjevanjem po plasteh do zahtevane zbitosti.
Obračun v m3 izdelanega zasipa.
</t>
  </si>
  <si>
    <t>Izdelava, dobava in strojno vgrajevanje armiranega črpnega  betona C25/30 v srednje zahtevne armiranobetonske konstrukcije ne glede na presek.
Predvidena je zaglajena arm. bet. talna plošča deb. 20 cm z naklonom napram odtoku in stene deb. 20 cm.
Izvedba v vodotesnem betonu C25/30, XC3, XD1, XF2, Dmax=16, PV-II, S4 notranja stran betonske stene je izdelana v kvaliteti vidnega betona, razreda SB2 (T2, P2, FT2, AF2, E2, SHK2, citirano po DBV/BDZ-Merkblatt Sichtbeton 2004).
Pri stiku talnaplošča/stene naj bodo vloženi jekleni tesnilni trakovi (npr. Tricosal Fugenblech ali enakovredno), dim. 200/1,5mm - tesnilne trakove zajeti v ceni betoniranja! 
Obračun v m3.</t>
  </si>
  <si>
    <t>►BETON C25/30 - OPORNI ZID OB PLOŠČADI</t>
  </si>
  <si>
    <t>Izdelava, dobava in strojno vgrajevanje armiranega črpnega  betona C25/30 v srednje zahtevne armiranobetonske konstrukcije ne glede na presek.
Predvideni je pasovni temelj velikosti po statičnemu izračunu in armirano betonska stena deb. 30 cm. 
Izvedba v vodotesnem betonu C25/30, XC3, XD1, XF2, Dmax=16, PV-II, S4,  vidna stran betonske stene je izdelana v kvaliteti vidnega betona, razreda SB2 (T2, P2, FT2, AF2, E2, SHK2, citirano po DBV/BDZ-Merkblatt Sichtbeton 2004).
Obračun v m3.</t>
  </si>
  <si>
    <t xml:space="preserve">►OPAŽ TEMLJEV IN STEN (oporni zid ob ploščadi) </t>
  </si>
  <si>
    <t>Dobava materiala in izdelava ravnega dvostranskega opaža pasovnega temelja in sten opornega zidu; skupaj z  opiranjem, razopaževanjem, čiščenjem in zlaganjem opažev po končanih delih. 
Vidni del opornega zidu mora biti v izvedbi kot VIDNI BETON!
Obračun v m2.</t>
  </si>
  <si>
    <t>DRENAŽA OBJEKTU DN 125 + BET. POSTELJICA (ob O.Z. ob ploščadi)</t>
  </si>
  <si>
    <t>Vrtanje lukenj premera predvidoma 25 mm, globine 40 cm,  v obstoječo armirano konstrukcijo ter vstavljanje sider zapolnitev sider (armaturnih palic) z epoksidno smolo kot napr. :  HILTI HIT-HY 200R ali enakovredno - po navodilih proizvajalca le-te. 
Izvedba po napotkih projektanta gradbenih konstrukcij!
Obračun v kos.</t>
  </si>
  <si>
    <t>Vrtanje lukenj premera predvidoma 16 mm, globine 30 cm,  v obstoječo armirano konstrukcijo ter vstavljanje sider zapolnitev sider (armaturnih palic 12 mm) z epoksidno smolo kot napr. :  HILTI HIT-HY 200R ali enakovredno - po navodilih proizvajalca le-te. 
Izvedba po napotkih projektanta gradbenih konstrukcij!
Obračun v kos.</t>
  </si>
  <si>
    <r>
      <t xml:space="preserve">►SIDRANJE/gl. 30 cm, s predeli </t>
    </r>
    <r>
      <rPr>
        <sz val="9"/>
        <rFont val="Arial"/>
        <family val="2"/>
        <charset val="238"/>
      </rPr>
      <t>(sidranje nadvišanje opornega zidu)</t>
    </r>
  </si>
  <si>
    <r>
      <t xml:space="preserve">Izvajanje nadzora geomehanika med izvajanjem del pri izkopih in zaščiti gradbene jame; kompletno s  predlogi za izvajanje del izkopov ter zaščite gradbene jame ter z zaključnim poročilom.
</t>
    </r>
    <r>
      <rPr>
        <sz val="9"/>
        <rFont val="Arial"/>
        <family val="2"/>
        <charset val="238"/>
      </rPr>
      <t>Za varovanje brežin izkopov globje od cca 5 m pod koto terena,  je potrebno izdelati posebno stabilnostno presojo brežin na podlagi le-te pa elaborat varovanja brežin izkopov!</t>
    </r>
    <r>
      <rPr>
        <sz val="9"/>
        <rFont val="Arial"/>
        <family val="2"/>
      </rPr>
      <t xml:space="preserve">
</t>
    </r>
    <r>
      <rPr>
        <sz val="9"/>
        <rFont val="Arial"/>
        <family val="2"/>
        <charset val="238"/>
      </rPr>
      <t xml:space="preserve">Izkope za temelje in široki odriv zemljin na območju novih povoznih površin mora obvezno pregledati in  prevzeti pooblaščeni inženir - geomehanik, kateri ob tej priliki z ozirom na dejanske projektirane globine temeljenja, dejansko sestavo zemljin - temeljnih tal v izvršenih izkopih ter predvidene dodatne obtežbe na temeljna tla po statičnemu izračunu poda eventuelna dodatna in končna navodila glede temeljenja objekta, kakor tudi potrebni obseg eventuelno potrebne sanacije </t>
    </r>
  </si>
  <si>
    <t>►ZAŠČITA GRADBENE JAME (palice ø 14 mm )</t>
  </si>
  <si>
    <r>
      <t>►ODSTRANITEV ASFALTA</t>
    </r>
    <r>
      <rPr>
        <sz val="9"/>
        <rFont val="Arial"/>
        <family val="2"/>
        <charset val="238"/>
      </rPr>
      <t xml:space="preserve"> (za opornim zidom)</t>
    </r>
  </si>
  <si>
    <r>
      <t xml:space="preserve">►IZKOP Z NAKLADANJEM </t>
    </r>
    <r>
      <rPr>
        <sz val="9"/>
        <rFont val="Arial"/>
        <family val="2"/>
      </rPr>
      <t>(oporni zid ob predvideni ploščadi)</t>
    </r>
  </si>
  <si>
    <r>
      <t xml:space="preserve">►ŠIROKI IZKOP Z NAKLADANJEM </t>
    </r>
    <r>
      <rPr>
        <sz val="9"/>
        <rFont val="Arial"/>
        <family val="2"/>
        <charset val="238"/>
      </rPr>
      <t>(razbremenitev opornega zidu)</t>
    </r>
  </si>
  <si>
    <t>OBEŠENA FASADA, OBLOGE IN OGRAJA:</t>
  </si>
  <si>
    <t>Skupaj obešena fasada, obloge in ograja:</t>
  </si>
  <si>
    <t>Obešena fasada, obloge in ograja:</t>
  </si>
  <si>
    <t>CELJE, MAREC 2018</t>
  </si>
  <si>
    <r>
      <rPr>
        <u/>
        <sz val="9"/>
        <rFont val="Arial Narrow"/>
        <family val="2"/>
        <charset val="238"/>
      </rPr>
      <t>V sklopu enotne cene strukturne fasade je potrebno še vključiti</t>
    </r>
    <r>
      <rPr>
        <sz val="9"/>
        <rFont val="Arial Narrow"/>
        <family val="2"/>
        <charset val="238"/>
      </rPr>
      <t xml:space="preserve">:
Toplotna izolacija na betonski steni: plošče iz mineralne volne, λ=0.035W/mK, po SIST EN 12667, deklarirane za prezračevane fasade (z uporom zračnemu toku &gt;5kPa.s/m2), hidrofobirane (kot so Knauf Insulation FPL-035, Ursa FDP 2 ali Rockwool Fixrock 035 ali enakovredne), deb. 160 mm, stiki so zamaknjeni, plošče so lepljene in sidrane na nosilno steno.
-  Zaščita toplotne izolacije: paropropustna (Sd=0.02 do 0.2m), nepremočljiva folija, UV trajno obstojna, temna napenjalna folija (kot je Stamisol Fa ali Icopal Monarperm Fassade ali Delta Fassade S, ali enakovredno), položena je vodoravno v kontaktu s toplotno izolacijo, montažno lepljena ali sponkana na toplotno izolacijo
</t>
    </r>
  </si>
  <si>
    <r>
      <rPr>
        <u/>
        <sz val="9"/>
        <rFont val="Arial Narrow"/>
        <family val="2"/>
        <charset val="238"/>
      </rPr>
      <t>V sklopu enotne cene strukturne fasade je potrebno še vključiti</t>
    </r>
    <r>
      <rPr>
        <sz val="9"/>
        <rFont val="Arial Narrow"/>
        <family val="2"/>
        <charset val="238"/>
      </rPr>
      <t>:
Dobava in montaža inoks cevi (brušeno) premera 42,4 mm pritrjenih na vertikalno alu. konstrukcijo strukturne fasada s tipskimi inoks nosilci ( kot zaščita stekla pred naletom vozičkov, postelj…) Dolžina cevi znaša 345 cm + 4 x nosilec + 2 x polkrožni zaključek - čep.
1 x zgornji rob na 60 cm in 1 x zgornji rob na 120 cm.</t>
    </r>
  </si>
  <si>
    <r>
      <rPr>
        <u/>
        <sz val="9"/>
        <rFont val="Arial Narrow"/>
        <family val="2"/>
        <charset val="238"/>
      </rPr>
      <t>V sklopu enotne cene strukturne fasade je potrebno še vključiti:</t>
    </r>
    <r>
      <rPr>
        <sz val="9"/>
        <rFont val="Arial Narrow"/>
        <family val="2"/>
        <charset val="238"/>
      </rPr>
      <t xml:space="preserve">
Dobava in montaža inoks cevi (brušeno) premera 42,4 mm pritrjenih na alu. krilo vrat s tipskimi inoks nosilci ( kot zaščita stekla pred naletom vozičkov, postelj…) Dolžina cevi znaša 100 cm + 2 x nosilec + 2 x polkrožni zaključek - čep.
1 x zgornji rob na 60 cm in 1 x zgornji rob na 120 cm.</t>
    </r>
  </si>
  <si>
    <t>►ZAŠČITA GRADBENE JAME (tri vrvna sidra)</t>
  </si>
  <si>
    <t xml:space="preserve">Zavarovanje gradbene jame (začasno)  v območju obstoječega opornega zidu proti glavni cesti,  s 3 vrvnimi sidri dolžine cca 15 m; izdelano na podlagi zahtev s strani geomehanika in projektanta gradbenih konstrukcij-statika.
V ceni zajeti kompletno vsa dela in material; vključno z vrtanjem obstoječega opornega zidu (5x) s kronskimi svedri, potrebno zalitje in podobno!   
Obračun v m' sidranja.
</t>
  </si>
  <si>
    <t>DVIGALO 1 in 2:</t>
  </si>
  <si>
    <t xml:space="preserve">►ELEKTRIČNO OSEBNO GASILSKO DVIGALO </t>
  </si>
  <si>
    <t>Dokumentacija, ki obsega dobavo PZI delavniško dokumentacijo s potrditvijo pooblaščenih oseb naročnika pred naročilom in vgradnjo dvigala, PID in POV navodila in prevzem s strani pooblaščene inštitucije.</t>
  </si>
  <si>
    <t>Osvetlitev in elektrifikacija jaška v skladu z SIST EN 81-72</t>
  </si>
  <si>
    <t xml:space="preserve">Projektirana min. moč elektromotorja P = 24 kW; Projektirana min. moč dvigala ; 30 kVA, projektirani min. nazivni tok naprave IN= 48 A
Za dvigalo (strojnica) je projektiran priključni kabel NHXH E90 5x25mm2.
V PZI del.dokumentaciji izvajalec upošteva max. obtežbo, obremenitev dvigala in klimatske pogoje v strojnici.
</t>
  </si>
  <si>
    <t>AB konstrukcija,projektirane svetle mere jaška: 2600 x min. 3600 mm; poglobitev min. 1800 mm, vrh jaška min. 4000 mm.</t>
  </si>
  <si>
    <t>Lestev za pomoč pri vstopanju v jamo jaška, ki  ustreza SIST EN81-72</t>
  </si>
  <si>
    <t>Okvirna nosilnost:</t>
  </si>
  <si>
    <t>Min. hitrost vožnje:</t>
  </si>
  <si>
    <t>Projektirana višina dviga:</t>
  </si>
  <si>
    <t xml:space="preserve">►ELABORAT PRAŠNIH DELCEV </t>
  </si>
  <si>
    <t>Elaborat preprečevanja in zmanjševanja emisij delcev iz gradbišča na osnovi veljavne zakonodaje (Uredba o preprečevanju in zmanjševanju emisije delcev iz gradbišč)</t>
  </si>
  <si>
    <t>CELJE, Marec 2018</t>
  </si>
  <si>
    <t>C./</t>
  </si>
  <si>
    <t>Skupaj dvigalo 1 in 2 :</t>
  </si>
  <si>
    <t>OPOMBA: v ceni niso zajeti stroški za:</t>
  </si>
  <si>
    <t>►ORGANIZACIJA GRADBIŠČA</t>
  </si>
  <si>
    <t xml:space="preserve">Kompletna ureditev  gradbišča, ki jo predlaga izvajalec s soglasjem investitorja; vključno z gradbiščnim električnim delilnikom, vsemi gradbenimi napravami, stroji, gradbiščnimi kontejnerji, pisarnami in sanitarijami, z opremo, potrebnimi deponijami in ograjo, tablo z napisom,  kot tudi dovozi in izvozi do delovišča oz. izgradnja le-teh, vzpostavitev obratovalnega stanja in njihove potrebne prestavitve. 
V sklop izvajalčeve cene so vključeni tudi stroški neprekinjenega nadzora gradbišča, vsi stroški v času obratovanja gradbišča,  stroški gradbiščnih naprav.  
Izvajalec mora pravočasno predati načrt za nameravano ureditev gradbišča in ga dati v potrditev naročniku.
V ceni zajeti tudi čiščenje gradbišča; vključno z demontažo in odvozom ter ostale režijski stroški v zvezi z organizacijo delovišča.
Izvajalec predhodno izdela načrt organizacije gradbišča glede na razpoložljive prostorske možnosti,  v dogovoru z investitorjem.
</t>
  </si>
  <si>
    <t>►UREDITEV GRADBIŠČA</t>
  </si>
  <si>
    <t xml:space="preserve">Kompletna organizacija gradbišča, skladno z Uredbo o zagotavljanju varnosti in zdravja pri delu na začasnih in pomičnih gradbiščih.
</t>
  </si>
  <si>
    <t>Izdelava Varnostnega načrta gradbišča, koordinator za varstvo pri delu in izdelava koordinacijskega načrta gradbišča s terminskim planom del .
V ceni zajeti tudi koordinacijo z uporabnikom, nadzorom in projektantom!</t>
  </si>
  <si>
    <t>►VARNOSTNI NAČRT, KOORDINACIJA</t>
  </si>
  <si>
    <r>
      <t xml:space="preserve">1) V ceni na enoto je potrebno upoštevati </t>
    </r>
    <r>
      <rPr>
        <sz val="10"/>
        <color rgb="FF00B0F0"/>
        <rFont val="Arial"/>
        <family val="2"/>
        <charset val="238"/>
      </rPr>
      <t>tudi</t>
    </r>
    <r>
      <rPr>
        <sz val="10"/>
        <rFont val="Arial"/>
        <family val="2"/>
        <charset val="238"/>
      </rPr>
      <t xml:space="preserve"> nakladanje in odvoz rušenega/demontiranega materiala na trajno deponijo k pooblaščenemu zbiralcu gradbenih odpadkov s plačilom vseh taks in pristojbin!</t>
    </r>
  </si>
  <si>
    <t>Glavna tabla z opisom etaž v kabini dvigala iz aluminija, inox pritrdilni material, dim. 35/60. Tisk v sitotisk izvedbi. Oblikovanje v skladu s celostno podobo UKC Maribor.</t>
  </si>
  <si>
    <t xml:space="preserve">Dvovišinski stenski odbojniki po sistemu kot npr. ali enakovredno GRADUS WG 1600; ALU nosilni profil, dimenzije 152x26 mm, PVC-u pokrivni element, z vgrajenim gumastim absorberjem, L/D zaključni  kosi, barva po izbiri projektanta, vijačeno v steno na višini potrebni za zaščito koles, v skladu z navodili proizvajalca.
</t>
  </si>
  <si>
    <t>Dobava in montaža robustnih stenskih dvovišinskih zaščitnih elementov kot npr. Gradus</t>
  </si>
  <si>
    <t>►DZP - hodnik</t>
  </si>
  <si>
    <t>►ROBUSTNA STENSKA ZAŠČITA-2K</t>
  </si>
  <si>
    <t>►OL - ambulante, oddelki, nova avla</t>
  </si>
  <si>
    <t>Tablica - številka za označbo etaž.
Izrez iz alucobond pločevine, višine 20-30 cm, inox pritdilna podkonstrukcija.
Tablica se pritrdi na steno  tako da je vidna iz obeh dvigal skozi stekleno odprtino za gasilca.</t>
  </si>
  <si>
    <t>Dobava tablic za oznako posameznih etaž  v AB jašku.</t>
  </si>
  <si>
    <t>GASILSKO  DVIGALO :</t>
  </si>
  <si>
    <t xml:space="preserve">Gre za netipsko dvigalo, ponudnik mora pri izdelavi ponudbe upoštevati navodila iz projektne dokumentacije </t>
  </si>
  <si>
    <t>izvajalec je dolžan pred vgradnjo preveriti mere jaška in višin na objektu!</t>
  </si>
  <si>
    <t>v samostojnem armirano betonskem jašku  dim. 260/360cm</t>
  </si>
  <si>
    <t xml:space="preserve">Dvigalo mora biti načrtovano in izvedeno skladno z veljavnim Pravilnikom o varnosti dvigal Ur.l. RS, št. 25/16 z dne 20.4.2016) in harmoniziranimi standardi za dvigala (SIST EN 81-72 za gasilska dvigala), kar vključuje dodatno mehansko , elektro in ostalo opremo, ki je zahtevana v standardih. </t>
  </si>
  <si>
    <t>SKUPAJ DVIGALO 1 IN 2  :</t>
  </si>
  <si>
    <t>CELJE, MAJ 2018</t>
  </si>
  <si>
    <t>C1/  DVIGALO 1 IN 2</t>
  </si>
  <si>
    <t xml:space="preserve">LED pokazatelj položaja kabine v kabini na zadostni višini zaradi boljšega pregleda; enako tudi v glavni postaji (ETAŽA 01) in v ostalih postajah zunanji LED pokazatelj položaja kabine nad vrati, ALARM
</t>
  </si>
  <si>
    <t xml:space="preserve">Stene kabine z oblogo iz gladke matirane nerjaveče pločevine ki mora omogočati enostavno čiščenje, brez fug v katerih bi se nabirala nesnaga, ročaj iz nerjaveče cevi na vseh stranicah; odbojne letve iz nerjavečega jekla v dveh nivojih, izbočen vertikalni kabinski klicni panel z ukaznimi tipkami, digitalnim pokazateljem položaja kabine in dvosmerno govorilno napravo, s čelno ploščo okvirjem iz nerjaveče pločevine; razsvetljava na stropu, s spodnjo površino iz brušene nerjaveče pločevine, tla pripravljena za polaganje finalnega tlaka, granitogres deb. 10 mm. Kabina mora biti opremljena z notranjo lestvijo, ki je vgrajena v steno kabine in loputo za  dostop na streho kabine, vse inox izvedbe. Vsi zaključki, vključno z vhodnim portalom kabine iz brušene nerjaveče pločevine. Kabina mora biti na nasprotni strani vhoda opremljena z večjim ogledalom. Tablica v kabini in pred dvigalom z oznako številke dvigala v sklopu UKC Maribor(poda uporabnik UKC Maribor). Kabina naj bo opremljena tudi s sklopljivim sedežem.
Projektirane dimenzije kabine so: 1700 x 3200 x 2300 mm. Dovoljeno odstopanje +/- 1%
</t>
  </si>
  <si>
    <t>avtomatska, teleskopska, paneli obloženi z brušeno nerjavečo pločevino, projektirana svetla min. dimenzija prehoda 1300 x 2100 mm, ki jo izvajalec prilagodi svoji opremi, zaščita vhoda s svetlobno zaveso. Vrata morajo biti opremljena z oknoma površine 600 cm2 za pogled gasilca, zasteklitev z varnostnim steklom.</t>
  </si>
  <si>
    <t xml:space="preserve">avtomatska, teleskopska, obložena z brušeno nerjavečo pločevino, svetla min. dimenzija prehoda 1300 x 2100 mm, v projektu je predvidena dimenzija  odprtine za vrata v AB steni jaška 1650 x 2300 mm; krila in okvirji obloženi s strukturirano nerjavečo pločevino.
Izvajalec dvigala mora pred začetkom GOI del predložiti s strani uporabnika in naročnika potrjen PZI projekt dvigala!    Vrata morajo biti opremljena z oknom površine 600 cm2 za pogled gasilca, zasteklitev z varnostnim refleksnim steklom.
Ob pristanku dvigala se morata okni vrat kabine in vrat jaška prekrivati.
</t>
  </si>
  <si>
    <t>Ozemljitve, razsvetljava jaška, prisilno zračenje kabine, lestev za dostop in reševanje gasilcev po celotni višini jaška (lestev je zajeta v ključavničarskih delih), vtičnica na strehi kabine in elektrifikacija jaška, tablica z oznako številke dvigala podana s strani uporabnika v kabini in na zunanji strani v predprostoru (portal)</t>
  </si>
  <si>
    <r>
      <t xml:space="preserve">Kompletno dobava in montaža električnega osebnega netipskega gasilskega dvigala s strojnico po splošnemu opisu in specifikaciji. 
Ponudnik vpiše ime proizvajalca, tip, nosilnost in št.oseb in ponudbi priloži ustrezno tehnično dokumentacijo ponujenega dvigala.
</t>
    </r>
    <r>
      <rPr>
        <b/>
        <sz val="10"/>
        <rFont val="Arial"/>
        <family val="2"/>
        <charset val="238"/>
      </rPr>
      <t>Dvigalo mora biti načrtovano in zvedeno skladno z veljavnimi standardi in pravilniki in navodilih iz projektne dokumentacije!</t>
    </r>
    <r>
      <rPr>
        <sz val="10"/>
        <rFont val="Arial"/>
        <family val="2"/>
        <charset val="238"/>
      </rPr>
      <t xml:space="preserve">
Obračun po kompletu izdelanega in vgrajenega dvigala.
</t>
    </r>
  </si>
  <si>
    <r>
      <t>Dobava in montaža zaključkov vratnih odprtin portalov dvigal - maske; izdelane v skladu po grafičnih prilogah in  nasvetih arhitekta.
Izdelano iz  INOX pločevine deb. 2 mm, satinirana obdelava.
Dimenzije  r.š.=30cm, I=2 x 245cm</t>
    </r>
    <r>
      <rPr>
        <sz val="10"/>
        <rFont val="Arial"/>
        <family val="2"/>
      </rPr>
      <t xml:space="preserve">, lepljeno na podlago in privijačena z vgreznjenimi imbus vijaki.
Obračun po kompletu izdelane maske.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</si>
</sst>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 _€_-;\-* #,##0.00\ _€_-;_-* &quot;-&quot;??\ _€_-;_-@_-"/>
    <numFmt numFmtId="164" formatCode="#,##0.00\ _S_I_T"/>
    <numFmt numFmtId="165" formatCode="0000"/>
    <numFmt numFmtId="166" formatCode="_-* #,##0.00\ [$€-1]_-;\-* #,##0.00\ [$€-1]_-;_-* &quot;-&quot;??\ [$€-1]_-;_-@_-"/>
    <numFmt numFmtId="167" formatCode="0#"/>
    <numFmt numFmtId="168" formatCode="#,##0.00\ [$€-1]"/>
    <numFmt numFmtId="169" formatCode="#,##0.00;#,##0.00;&quot;&quot;"/>
    <numFmt numFmtId="170" formatCode="#,##0.000"/>
    <numFmt numFmtId="171" formatCode="&quot;&quot;0.00&quot;&quot;"/>
    <numFmt numFmtId="172" formatCode="00&quot;.)&quot;"/>
    <numFmt numFmtId="173" formatCode="_-* #,##0\ _€_-;\-* #,##0\ _€_-;_-* &quot;-&quot;??\ _€_-;_-@_-"/>
  </numFmts>
  <fonts count="71">
    <font>
      <sz val="10"/>
      <name val="Arial"/>
      <charset val="238"/>
    </font>
    <font>
      <sz val="8"/>
      <name val="Arial"/>
      <family val="2"/>
      <charset val="238"/>
    </font>
    <font>
      <sz val="10"/>
      <name val="Arial"/>
      <family val="2"/>
      <charset val="238"/>
    </font>
    <font>
      <b/>
      <sz val="11"/>
      <name val="Arial"/>
      <family val="2"/>
      <charset val="238"/>
    </font>
    <font>
      <b/>
      <sz val="10"/>
      <name val="Arial"/>
      <family val="2"/>
      <charset val="238"/>
    </font>
    <font>
      <b/>
      <sz val="12"/>
      <name val="Arial"/>
      <family val="2"/>
      <charset val="238"/>
    </font>
    <font>
      <b/>
      <sz val="9"/>
      <name val="Arial"/>
      <family val="2"/>
      <charset val="238"/>
    </font>
    <font>
      <sz val="9"/>
      <name val="Arial"/>
      <family val="2"/>
      <charset val="238"/>
    </font>
    <font>
      <b/>
      <sz val="16"/>
      <name val="Arial"/>
      <family val="2"/>
      <charset val="238"/>
    </font>
    <font>
      <b/>
      <sz val="12"/>
      <color indexed="8"/>
      <name val="SSPalatino"/>
      <charset val="238"/>
    </font>
    <font>
      <b/>
      <sz val="10"/>
      <name val="Arial CE"/>
      <family val="2"/>
      <charset val="238"/>
    </font>
    <font>
      <sz val="10"/>
      <name val="Arial CE"/>
      <family val="2"/>
      <charset val="238"/>
    </font>
    <font>
      <sz val="10"/>
      <name val="Arial CE"/>
      <family val="2"/>
      <charset val="238"/>
    </font>
    <font>
      <u/>
      <sz val="10"/>
      <name val="Arial CE"/>
      <family val="2"/>
      <charset val="238"/>
    </font>
    <font>
      <sz val="11"/>
      <name val="Futura Prins"/>
    </font>
    <font>
      <sz val="9"/>
      <name val="Futura Prins"/>
      <charset val="238"/>
    </font>
    <font>
      <sz val="9"/>
      <name val="Futura Prins"/>
    </font>
    <font>
      <sz val="12"/>
      <name val="Futura Prins"/>
    </font>
    <font>
      <sz val="9"/>
      <name val="Arial"/>
      <family val="2"/>
    </font>
    <font>
      <vertAlign val="superscript"/>
      <sz val="9"/>
      <name val="Arial"/>
      <family val="2"/>
      <charset val="238"/>
    </font>
    <font>
      <b/>
      <sz val="11"/>
      <name val="Calibri"/>
      <family val="2"/>
      <charset val="238"/>
    </font>
    <font>
      <sz val="11"/>
      <name val="Times New Roman CE"/>
      <charset val="238"/>
    </font>
    <font>
      <b/>
      <sz val="10"/>
      <name val="Cambria"/>
      <family val="1"/>
      <charset val="238"/>
    </font>
    <font>
      <sz val="9"/>
      <name val="Cambria"/>
      <family val="1"/>
      <charset val="238"/>
    </font>
    <font>
      <sz val="11"/>
      <name val="Arial"/>
      <family val="2"/>
    </font>
    <font>
      <u/>
      <sz val="10.4"/>
      <color indexed="12"/>
      <name val="Arial CE"/>
      <family val="2"/>
      <charset val="238"/>
    </font>
    <font>
      <sz val="10"/>
      <name val="Arial"/>
      <family val="2"/>
    </font>
    <font>
      <sz val="10"/>
      <name val="Cambria"/>
      <family val="1"/>
      <charset val="238"/>
    </font>
    <font>
      <sz val="12"/>
      <name val="Arial CE"/>
      <family val="2"/>
      <charset val="238"/>
    </font>
    <font>
      <sz val="11"/>
      <name val="Arial"/>
      <family val="2"/>
      <charset val="238"/>
    </font>
    <font>
      <u/>
      <sz val="10"/>
      <name val="Arial"/>
      <family val="2"/>
      <charset val="238"/>
    </font>
    <font>
      <u/>
      <sz val="9"/>
      <name val="Arial"/>
      <family val="2"/>
      <charset val="238"/>
    </font>
    <font>
      <sz val="10"/>
      <color indexed="10"/>
      <name val="Arial"/>
      <family val="2"/>
      <charset val="238"/>
    </font>
    <font>
      <b/>
      <sz val="14"/>
      <name val="Arial"/>
      <family val="2"/>
      <charset val="238"/>
    </font>
    <font>
      <sz val="14"/>
      <name val="Arial"/>
      <family val="2"/>
      <charset val="238"/>
    </font>
    <font>
      <b/>
      <u/>
      <sz val="11"/>
      <name val="Arial"/>
      <family val="2"/>
      <charset val="238"/>
    </font>
    <font>
      <b/>
      <sz val="8"/>
      <name val="Arial"/>
      <family val="2"/>
      <charset val="238"/>
    </font>
    <font>
      <sz val="12"/>
      <name val="Arial"/>
      <family val="2"/>
      <charset val="238"/>
    </font>
    <font>
      <sz val="11"/>
      <name val="AvantGarde Bk BT"/>
      <family val="2"/>
    </font>
    <font>
      <sz val="10"/>
      <name val="Tahoma"/>
      <family val="2"/>
      <charset val="238"/>
    </font>
    <font>
      <b/>
      <sz val="9"/>
      <name val="AvantGarde Bk BT"/>
      <family val="2"/>
    </font>
    <font>
      <sz val="9"/>
      <name val="AvantGarde Bk BT"/>
      <family val="2"/>
    </font>
    <font>
      <i/>
      <sz val="9"/>
      <name val="Arial"/>
      <family val="2"/>
      <charset val="238"/>
    </font>
    <font>
      <b/>
      <vertAlign val="subscript"/>
      <sz val="9"/>
      <name val="Arial"/>
      <family val="2"/>
      <charset val="238"/>
    </font>
    <font>
      <sz val="9"/>
      <name val="Tahoma"/>
      <family val="2"/>
      <charset val="238"/>
    </font>
    <font>
      <sz val="9"/>
      <name val="Calibri"/>
      <family val="2"/>
      <charset val="238"/>
    </font>
    <font>
      <sz val="10"/>
      <name val="Arial"/>
      <family val="2"/>
      <charset val="238"/>
    </font>
    <font>
      <b/>
      <u/>
      <sz val="9"/>
      <name val="Arial"/>
      <family val="2"/>
      <charset val="238"/>
    </font>
    <font>
      <sz val="8"/>
      <name val="Arial"/>
      <family val="2"/>
    </font>
    <font>
      <b/>
      <sz val="9"/>
      <name val="Tahoma"/>
      <family val="2"/>
      <charset val="238"/>
    </font>
    <font>
      <vertAlign val="superscript"/>
      <sz val="9"/>
      <name val="Arial"/>
      <family val="2"/>
    </font>
    <font>
      <sz val="11"/>
      <color indexed="62"/>
      <name val="Calibri"/>
      <family val="2"/>
      <charset val="238"/>
    </font>
    <font>
      <sz val="11"/>
      <name val="Calibri"/>
      <family val="2"/>
      <charset val="238"/>
    </font>
    <font>
      <sz val="11"/>
      <color theme="1"/>
      <name val="Calibri"/>
      <family val="2"/>
      <charset val="238"/>
      <scheme val="minor"/>
    </font>
    <font>
      <sz val="11"/>
      <color rgb="FF3F3F76"/>
      <name val="Calibri"/>
      <family val="2"/>
      <charset val="238"/>
      <scheme val="minor"/>
    </font>
    <font>
      <b/>
      <strike/>
      <sz val="10"/>
      <name val="Cambria"/>
      <family val="1"/>
      <charset val="238"/>
    </font>
    <font>
      <b/>
      <strike/>
      <sz val="9"/>
      <name val="Cambria"/>
      <family val="1"/>
      <charset val="238"/>
    </font>
    <font>
      <strike/>
      <sz val="9"/>
      <name val="Cambria"/>
      <family val="1"/>
      <charset val="238"/>
    </font>
    <font>
      <sz val="11"/>
      <name val="Arial Narrow"/>
      <family val="2"/>
      <charset val="238"/>
    </font>
    <font>
      <sz val="8"/>
      <name val="Arial Narrow"/>
      <family val="2"/>
      <charset val="238"/>
    </font>
    <font>
      <sz val="9"/>
      <name val="Arial Narrow"/>
      <family val="2"/>
      <charset val="238"/>
    </font>
    <font>
      <sz val="9"/>
      <color rgb="FF7030A0"/>
      <name val="Arial"/>
      <family val="2"/>
    </font>
    <font>
      <sz val="10"/>
      <name val="Arial Narrow"/>
      <family val="2"/>
      <charset val="238"/>
    </font>
    <font>
      <sz val="9"/>
      <color theme="1"/>
      <name val="Arial"/>
      <family val="2"/>
    </font>
    <font>
      <sz val="9"/>
      <name val="Tw Cen MT"/>
      <family val="2"/>
      <charset val="238"/>
    </font>
    <font>
      <b/>
      <sz val="9"/>
      <name val="Arial Narrow"/>
      <family val="2"/>
      <charset val="238"/>
    </font>
    <font>
      <b/>
      <sz val="9"/>
      <name val="Arial"/>
      <family val="2"/>
    </font>
    <font>
      <u/>
      <sz val="9"/>
      <name val="Arial Narrow"/>
      <family val="2"/>
      <charset val="238"/>
    </font>
    <font>
      <sz val="10"/>
      <color rgb="FF00B0F0"/>
      <name val="Arial"/>
      <family val="2"/>
      <charset val="238"/>
    </font>
    <font>
      <sz val="9"/>
      <color rgb="FF00B0F0"/>
      <name val="Arial"/>
      <family val="2"/>
    </font>
    <font>
      <b/>
      <sz val="9"/>
      <color rgb="FF00B0F0"/>
      <name val="Arial"/>
      <family val="2"/>
      <charset val="238"/>
    </font>
  </fonts>
  <fills count="13">
    <fill>
      <patternFill patternType="none"/>
    </fill>
    <fill>
      <patternFill patternType="gray125"/>
    </fill>
    <fill>
      <patternFill patternType="solid">
        <fgColor indexed="47"/>
      </patternFill>
    </fill>
    <fill>
      <patternFill patternType="solid">
        <fgColor indexed="22"/>
        <bgColor indexed="64"/>
      </patternFill>
    </fill>
    <fill>
      <patternFill patternType="solid">
        <fgColor indexed="9"/>
        <bgColor indexed="64"/>
      </patternFill>
    </fill>
    <fill>
      <patternFill patternType="solid">
        <fgColor indexed="9"/>
        <bgColor indexed="9"/>
      </patternFill>
    </fill>
    <fill>
      <patternFill patternType="solid">
        <fgColor rgb="FF85FF8B"/>
        <bgColor indexed="64"/>
      </patternFill>
    </fill>
    <fill>
      <patternFill patternType="solid">
        <fgColor rgb="FFFFCC99"/>
      </patternFill>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bgColor indexed="9"/>
      </patternFill>
    </fill>
    <fill>
      <patternFill patternType="solid">
        <fgColor theme="0" tint="-0.249977111117893"/>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right/>
      <top style="hair">
        <color indexed="64"/>
      </top>
      <bottom style="hair">
        <color indexed="64"/>
      </bottom>
      <diagonal/>
    </border>
    <border>
      <left/>
      <right/>
      <top/>
      <bottom style="thin">
        <color indexed="64"/>
      </bottom>
      <diagonal/>
    </border>
    <border>
      <left/>
      <right/>
      <top/>
      <bottom style="medium">
        <color indexed="64"/>
      </bottom>
      <diagonal/>
    </border>
    <border>
      <left/>
      <right/>
      <top style="thin">
        <color indexed="64"/>
      </top>
      <bottom style="double">
        <color indexed="64"/>
      </bottom>
      <diagonal/>
    </border>
    <border>
      <left/>
      <right/>
      <top style="medium">
        <color indexed="64"/>
      </top>
      <bottom style="medium">
        <color indexed="64"/>
      </bottom>
      <diagonal/>
    </border>
    <border>
      <left style="hair">
        <color indexed="64"/>
      </left>
      <right/>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right/>
      <top style="hair">
        <color indexed="64"/>
      </top>
      <bottom style="thin">
        <color indexed="64"/>
      </bottom>
      <diagonal/>
    </border>
    <border>
      <left/>
      <right/>
      <top/>
      <bottom style="thin">
        <color indexed="8"/>
      </bottom>
      <diagonal/>
    </border>
    <border>
      <left style="dotted">
        <color indexed="8"/>
      </left>
      <right/>
      <top style="dotted">
        <color indexed="8"/>
      </top>
      <bottom style="dotted">
        <color indexed="8"/>
      </bottom>
      <diagonal/>
    </border>
    <border>
      <left/>
      <right/>
      <top style="dotted">
        <color indexed="8"/>
      </top>
      <bottom style="dotted">
        <color indexed="8"/>
      </bottom>
      <diagonal/>
    </border>
    <border>
      <left/>
      <right style="thin">
        <color indexed="64"/>
      </right>
      <top style="thin">
        <color indexed="64"/>
      </top>
      <bottom style="thin">
        <color indexed="64"/>
      </bottom>
      <diagonal/>
    </border>
    <border>
      <left/>
      <right/>
      <top style="thin">
        <color indexed="8"/>
      </top>
      <bottom/>
      <diagonal/>
    </border>
    <border>
      <left/>
      <right style="dotted">
        <color indexed="8"/>
      </right>
      <top style="dotted">
        <color indexed="8"/>
      </top>
      <bottom style="dotted">
        <color indexed="8"/>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8"/>
      </bottom>
      <diagonal/>
    </border>
    <border>
      <left/>
      <right style="hair">
        <color indexed="64"/>
      </right>
      <top/>
      <bottom style="thin">
        <color indexed="8"/>
      </bottom>
      <diagonal/>
    </border>
    <border>
      <left style="thin">
        <color rgb="FF7F7F7F"/>
      </left>
      <right style="thin">
        <color rgb="FF7F7F7F"/>
      </right>
      <top style="thin">
        <color rgb="FF7F7F7F"/>
      </top>
      <bottom style="thin">
        <color rgb="FF7F7F7F"/>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thin">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thin">
        <color indexed="64"/>
      </top>
      <bottom/>
      <diagonal/>
    </border>
    <border>
      <left/>
      <right style="hair">
        <color indexed="64"/>
      </right>
      <top/>
      <bottom style="hair">
        <color indexed="64"/>
      </bottom>
      <diagonal/>
    </border>
  </borders>
  <cellStyleXfs count="49">
    <xf numFmtId="0" fontId="0" fillId="0" borderId="0"/>
    <xf numFmtId="0" fontId="16" fillId="0" borderId="1" applyAlignment="0"/>
    <xf numFmtId="0" fontId="15" fillId="0" borderId="1" applyAlignment="0"/>
    <xf numFmtId="0" fontId="16" fillId="0" borderId="1" applyAlignment="0"/>
    <xf numFmtId="0" fontId="16" fillId="0" borderId="1">
      <alignment vertical="top" wrapText="1"/>
    </xf>
    <xf numFmtId="0" fontId="25" fillId="0" borderId="0" applyNumberFormat="0" applyFill="0" applyBorder="0" applyAlignment="0" applyProtection="0">
      <alignment vertical="top"/>
      <protection locked="0"/>
    </xf>
    <xf numFmtId="0" fontId="9" fillId="0" borderId="0"/>
    <xf numFmtId="0" fontId="11" fillId="0" borderId="0"/>
    <xf numFmtId="0" fontId="2" fillId="0" borderId="0"/>
    <xf numFmtId="172" fontId="21" fillId="0" borderId="0"/>
    <xf numFmtId="0" fontId="2" fillId="0" borderId="0"/>
    <xf numFmtId="172" fontId="21" fillId="0" borderId="0"/>
    <xf numFmtId="172" fontId="21" fillId="0" borderId="0"/>
    <xf numFmtId="172" fontId="21" fillId="0" borderId="0"/>
    <xf numFmtId="172" fontId="21" fillId="0" borderId="0"/>
    <xf numFmtId="0" fontId="2" fillId="0" borderId="0"/>
    <xf numFmtId="0" fontId="2" fillId="0" borderId="0"/>
    <xf numFmtId="0" fontId="17" fillId="0" borderId="0"/>
    <xf numFmtId="166" fontId="2" fillId="0" borderId="0"/>
    <xf numFmtId="167" fontId="21" fillId="0" borderId="0"/>
    <xf numFmtId="0" fontId="2" fillId="0" borderId="0"/>
    <xf numFmtId="0" fontId="53" fillId="0" borderId="0"/>
    <xf numFmtId="165" fontId="21" fillId="0" borderId="0"/>
    <xf numFmtId="0" fontId="12" fillId="0" borderId="0"/>
    <xf numFmtId="0" fontId="11" fillId="0" borderId="0"/>
    <xf numFmtId="0" fontId="1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applyFill="0" applyBorder="0"/>
    <xf numFmtId="9" fontId="11" fillId="0" borderId="0" applyFont="0" applyFill="0" applyBorder="0" applyAlignment="0" applyProtection="0"/>
    <xf numFmtId="9" fontId="2" fillId="0" borderId="0" applyFont="0" applyFill="0" applyBorder="0" applyAlignment="0" applyProtection="0"/>
    <xf numFmtId="49" fontId="14" fillId="3" borderId="2">
      <alignment horizontal="center" vertical="top" wrapText="1"/>
    </xf>
    <xf numFmtId="0" fontId="11" fillId="0" borderId="0"/>
    <xf numFmtId="0" fontId="38" fillId="6" borderId="0" applyAlignment="0">
      <alignment horizontal="justify" vertical="top" wrapText="1"/>
    </xf>
    <xf numFmtId="43" fontId="46" fillId="0" borderId="0" applyFont="0" applyFill="0" applyBorder="0" applyAlignment="0" applyProtection="0"/>
    <xf numFmtId="171"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54" fillId="7" borderId="29" applyNumberFormat="0" applyAlignment="0" applyProtection="0"/>
    <xf numFmtId="0" fontId="51" fillId="2" borderId="3" applyNumberFormat="0" applyAlignment="0" applyProtection="0"/>
    <xf numFmtId="0" fontId="18" fillId="9" borderId="12">
      <alignment horizontal="left" vertical="top" wrapText="1"/>
    </xf>
    <xf numFmtId="4" fontId="63" fillId="8" borderId="12" applyFill="0">
      <alignment horizontal="left" vertical="top" wrapText="1"/>
    </xf>
    <xf numFmtId="4" fontId="61" fillId="10" borderId="0">
      <alignment horizontal="left" vertical="top" wrapText="1"/>
    </xf>
    <xf numFmtId="0" fontId="18" fillId="8" borderId="0">
      <alignment horizontal="left" vertical="top" wrapText="1"/>
    </xf>
    <xf numFmtId="0" fontId="11" fillId="0" borderId="0"/>
  </cellStyleXfs>
  <cellXfs count="777">
    <xf numFmtId="0" fontId="0" fillId="0" borderId="0" xfId="0"/>
    <xf numFmtId="4" fontId="7" fillId="0" borderId="0" xfId="8" applyNumberFormat="1" applyFont="1" applyFill="1"/>
    <xf numFmtId="0" fontId="24" fillId="4" borderId="0" xfId="23" applyFont="1" applyFill="1" applyBorder="1" applyAlignment="1">
      <alignment horizontal="left"/>
    </xf>
    <xf numFmtId="4" fontId="7" fillId="0" borderId="0" xfId="8" applyNumberFormat="1" applyFont="1" applyFill="1" applyBorder="1"/>
    <xf numFmtId="0" fontId="11" fillId="4" borderId="0" xfId="23" applyFont="1" applyFill="1"/>
    <xf numFmtId="4" fontId="7" fillId="4" borderId="0" xfId="8" applyNumberFormat="1" applyFont="1" applyFill="1" applyAlignment="1">
      <alignment vertical="center"/>
    </xf>
    <xf numFmtId="171" fontId="23" fillId="4" borderId="0" xfId="28" applyNumberFormat="1" applyFont="1" applyFill="1" applyBorder="1" applyAlignment="1" applyProtection="1">
      <alignment horizontal="right" vertical="top" indent="1"/>
    </xf>
    <xf numFmtId="171" fontId="22" fillId="4" borderId="0" xfId="28" applyNumberFormat="1" applyFont="1" applyFill="1" applyBorder="1" applyAlignment="1" applyProtection="1">
      <alignment vertical="top"/>
    </xf>
    <xf numFmtId="171" fontId="22" fillId="4" borderId="0" xfId="28" applyNumberFormat="1" applyFont="1" applyFill="1" applyBorder="1" applyAlignment="1" applyProtection="1"/>
    <xf numFmtId="4" fontId="7" fillId="4" borderId="0" xfId="8" applyNumberFormat="1" applyFont="1" applyFill="1" applyBorder="1" applyAlignment="1">
      <alignment vertical="center"/>
    </xf>
    <xf numFmtId="171" fontId="27" fillId="4" borderId="0" xfId="28" quotePrefix="1" applyNumberFormat="1" applyFont="1" applyFill="1" applyBorder="1" applyAlignment="1" applyProtection="1">
      <alignment horizontal="left" vertical="top" indent="1"/>
    </xf>
    <xf numFmtId="169" fontId="20" fillId="4" borderId="4" xfId="42" applyNumberFormat="1" applyFont="1" applyFill="1" applyBorder="1" applyAlignment="1" applyProtection="1"/>
    <xf numFmtId="171" fontId="27" fillId="4" borderId="5" xfId="28" quotePrefix="1" applyNumberFormat="1" applyFont="1" applyFill="1" applyBorder="1" applyAlignment="1" applyProtection="1">
      <alignment horizontal="left" vertical="top" indent="1"/>
    </xf>
    <xf numFmtId="171" fontId="23" fillId="4" borderId="5" xfId="28" applyNumberFormat="1" applyFont="1" applyFill="1" applyBorder="1" applyAlignment="1" applyProtection="1">
      <alignment horizontal="right" vertical="top" indent="1"/>
    </xf>
    <xf numFmtId="171" fontId="22" fillId="4" borderId="1" xfId="28" applyNumberFormat="1" applyFont="1" applyFill="1" applyBorder="1" applyAlignment="1" applyProtection="1"/>
    <xf numFmtId="4" fontId="7" fillId="4" borderId="0" xfId="8" applyNumberFormat="1" applyFont="1" applyFill="1"/>
    <xf numFmtId="4" fontId="7" fillId="4" borderId="0" xfId="8" applyNumberFormat="1" applyFont="1" applyFill="1" applyBorder="1"/>
    <xf numFmtId="0" fontId="11" fillId="0" borderId="0" xfId="27" applyFont="1" applyBorder="1" applyAlignment="1">
      <alignment vertical="top"/>
    </xf>
    <xf numFmtId="49" fontId="1" fillId="0" borderId="0" xfId="29" applyNumberFormat="1" applyFont="1" applyFill="1" applyBorder="1" applyProtection="1"/>
    <xf numFmtId="0" fontId="1" fillId="0" borderId="0" xfId="29" applyFont="1" applyFill="1" applyBorder="1" applyAlignment="1" applyProtection="1">
      <alignment horizontal="justify"/>
    </xf>
    <xf numFmtId="4" fontId="1" fillId="0" borderId="0" xfId="29" applyNumberFormat="1" applyFont="1" applyFill="1" applyBorder="1" applyAlignment="1" applyProtection="1">
      <alignment horizontal="right"/>
    </xf>
    <xf numFmtId="0" fontId="2" fillId="0" borderId="0" xfId="8" applyFont="1" applyFill="1"/>
    <xf numFmtId="49" fontId="7" fillId="0" borderId="0" xfId="32" applyNumberFormat="1" applyFont="1" applyFill="1" applyBorder="1" applyAlignment="1" applyProtection="1">
      <alignment wrapText="1"/>
    </xf>
    <xf numFmtId="0" fontId="7" fillId="0" borderId="0" xfId="32" applyFont="1" applyFill="1" applyBorder="1" applyAlignment="1" applyProtection="1">
      <alignment vertical="top" wrapText="1"/>
    </xf>
    <xf numFmtId="4" fontId="4" fillId="0" borderId="0" xfId="32" applyNumberFormat="1" applyFont="1" applyFill="1" applyBorder="1" applyAlignment="1" applyProtection="1">
      <alignment horizontal="left" vertical="top"/>
    </xf>
    <xf numFmtId="4" fontId="4" fillId="0" borderId="0" xfId="32" applyNumberFormat="1" applyFont="1" applyFill="1" applyBorder="1" applyAlignment="1" applyProtection="1">
      <alignment horizontal="left" vertical="top" wrapText="1"/>
    </xf>
    <xf numFmtId="4" fontId="4" fillId="0" borderId="0" xfId="32" applyNumberFormat="1" applyFont="1" applyFill="1" applyBorder="1" applyAlignment="1" applyProtection="1">
      <alignment horizontal="left"/>
    </xf>
    <xf numFmtId="2" fontId="4" fillId="0" borderId="0" xfId="32" applyNumberFormat="1" applyFont="1" applyFill="1" applyBorder="1" applyAlignment="1" applyProtection="1">
      <alignment horizontal="left" vertical="top" wrapText="1"/>
    </xf>
    <xf numFmtId="0" fontId="2" fillId="0" borderId="0" xfId="16" applyFont="1" applyFill="1"/>
    <xf numFmtId="49" fontId="7" fillId="0" borderId="0" xfId="32" applyNumberFormat="1" applyFont="1" applyFill="1" applyBorder="1" applyAlignment="1" applyProtection="1">
      <alignment vertical="top" wrapText="1"/>
    </xf>
    <xf numFmtId="4" fontId="7" fillId="0" borderId="0" xfId="32" applyNumberFormat="1" applyFont="1" applyFill="1" applyBorder="1" applyAlignment="1" applyProtection="1">
      <alignment horizontal="right"/>
    </xf>
    <xf numFmtId="49" fontId="7" fillId="0" borderId="0" xfId="32" applyNumberFormat="1" applyFont="1" applyFill="1" applyBorder="1" applyAlignment="1" applyProtection="1">
      <alignment vertical="center" wrapText="1"/>
    </xf>
    <xf numFmtId="4" fontId="7" fillId="0" borderId="0" xfId="32" applyNumberFormat="1" applyFont="1" applyFill="1" applyBorder="1" applyAlignment="1" applyProtection="1">
      <alignment horizontal="right" vertical="center"/>
    </xf>
    <xf numFmtId="0" fontId="2" fillId="0" borderId="0" xfId="16" applyFont="1" applyFill="1" applyAlignment="1">
      <alignment vertical="center"/>
    </xf>
    <xf numFmtId="0" fontId="7" fillId="0" borderId="6" xfId="32" applyFont="1" applyFill="1" applyBorder="1" applyAlignment="1" applyProtection="1">
      <alignment vertical="top" wrapText="1"/>
    </xf>
    <xf numFmtId="4" fontId="7" fillId="0" borderId="6" xfId="32" applyNumberFormat="1" applyFont="1" applyFill="1" applyBorder="1" applyAlignment="1" applyProtection="1">
      <alignment horizontal="right"/>
    </xf>
    <xf numFmtId="49" fontId="5" fillId="0" borderId="0" xfId="32" applyNumberFormat="1" applyFont="1" applyFill="1" applyBorder="1" applyAlignment="1" applyProtection="1">
      <alignment vertical="center"/>
    </xf>
    <xf numFmtId="0" fontId="8" fillId="0" borderId="0" xfId="29" applyFont="1" applyFill="1" applyBorder="1" applyAlignment="1" applyProtection="1">
      <alignment vertical="center"/>
    </xf>
    <xf numFmtId="4" fontId="8" fillId="0" borderId="0" xfId="32" applyNumberFormat="1" applyFont="1" applyFill="1" applyBorder="1" applyAlignment="1" applyProtection="1">
      <alignment horizontal="right" vertical="center"/>
    </xf>
    <xf numFmtId="4" fontId="5" fillId="0" borderId="0" xfId="32" applyNumberFormat="1" applyFont="1" applyFill="1" applyBorder="1" applyAlignment="1" applyProtection="1"/>
    <xf numFmtId="164" fontId="29" fillId="0" borderId="0" xfId="22" applyNumberFormat="1" applyFont="1" applyFill="1"/>
    <xf numFmtId="164" fontId="29" fillId="0" borderId="0" xfId="22" applyNumberFormat="1" applyFont="1" applyFill="1" applyAlignment="1">
      <alignment vertical="center"/>
    </xf>
    <xf numFmtId="164" fontId="29" fillId="0" borderId="0" xfId="22" applyNumberFormat="1" applyFont="1" applyFill="1" applyBorder="1"/>
    <xf numFmtId="0" fontId="2" fillId="0" borderId="0" xfId="24" applyFont="1" applyFill="1" applyBorder="1" applyAlignment="1">
      <alignment horizontal="left"/>
    </xf>
    <xf numFmtId="0" fontId="2" fillId="0" borderId="0" xfId="16" applyFont="1" applyFill="1" applyBorder="1"/>
    <xf numFmtId="169" fontId="20" fillId="4" borderId="1" xfId="42" applyNumberFormat="1" applyFont="1" applyFill="1" applyBorder="1" applyAlignment="1" applyProtection="1"/>
    <xf numFmtId="0" fontId="2" fillId="0" borderId="0" xfId="8" applyFont="1" applyFill="1" applyBorder="1"/>
    <xf numFmtId="0" fontId="2" fillId="0" borderId="0" xfId="16" applyFont="1" applyFill="1" applyBorder="1" applyAlignment="1">
      <alignment vertical="center"/>
    </xf>
    <xf numFmtId="164" fontId="29" fillId="0" borderId="0" xfId="22" applyNumberFormat="1" applyFont="1" applyFill="1" applyBorder="1" applyAlignment="1">
      <alignment vertical="center"/>
    </xf>
    <xf numFmtId="0" fontId="2" fillId="4" borderId="0" xfId="16" applyFont="1" applyFill="1"/>
    <xf numFmtId="0" fontId="2" fillId="4" borderId="0" xfId="16" applyFont="1" applyFill="1" applyBorder="1"/>
    <xf numFmtId="0" fontId="28" fillId="4" borderId="0" xfId="32" applyFont="1" applyFill="1" applyBorder="1" applyAlignment="1" applyProtection="1">
      <alignment vertical="top"/>
    </xf>
    <xf numFmtId="0" fontId="37" fillId="4" borderId="0" xfId="16" applyFont="1" applyFill="1" applyBorder="1" applyAlignment="1">
      <alignment vertical="top"/>
    </xf>
    <xf numFmtId="0" fontId="37" fillId="4" borderId="0" xfId="16" applyFont="1" applyFill="1" applyAlignment="1">
      <alignment vertical="top"/>
    </xf>
    <xf numFmtId="4" fontId="37" fillId="4" borderId="0" xfId="8" applyNumberFormat="1" applyFont="1" applyFill="1" applyBorder="1" applyAlignment="1">
      <alignment horizontal="justify" vertical="top"/>
    </xf>
    <xf numFmtId="0" fontId="37" fillId="4" borderId="0" xfId="16" applyFont="1" applyFill="1" applyBorder="1"/>
    <xf numFmtId="0" fontId="37" fillId="4" borderId="0" xfId="16" applyFont="1" applyFill="1"/>
    <xf numFmtId="4" fontId="37" fillId="4" borderId="0" xfId="8" applyNumberFormat="1" applyFont="1" applyFill="1" applyBorder="1" applyAlignment="1">
      <alignment horizontal="left" vertical="center"/>
    </xf>
    <xf numFmtId="0" fontId="5" fillId="4" borderId="0" xfId="32" applyFont="1" applyFill="1" applyBorder="1" applyAlignment="1" applyProtection="1">
      <alignment vertical="top"/>
    </xf>
    <xf numFmtId="0" fontId="37" fillId="4" borderId="0" xfId="32" applyFont="1" applyFill="1" applyBorder="1" applyAlignment="1" applyProtection="1">
      <alignment vertical="top"/>
    </xf>
    <xf numFmtId="4" fontId="5" fillId="4" borderId="0" xfId="8" applyNumberFormat="1" applyFont="1" applyFill="1" applyBorder="1" applyAlignment="1">
      <alignment horizontal="left" vertical="center"/>
    </xf>
    <xf numFmtId="0" fontId="28" fillId="4" borderId="0" xfId="32" applyFont="1" applyFill="1" applyBorder="1" applyAlignment="1" applyProtection="1">
      <alignment vertical="center"/>
    </xf>
    <xf numFmtId="0" fontId="37" fillId="4" borderId="0" xfId="16" applyFont="1" applyFill="1" applyBorder="1" applyAlignment="1">
      <alignment vertical="center"/>
    </xf>
    <xf numFmtId="0" fontId="37" fillId="4" borderId="0" xfId="16" applyFont="1" applyFill="1" applyAlignment="1">
      <alignment vertical="center"/>
    </xf>
    <xf numFmtId="4" fontId="37" fillId="4" borderId="0" xfId="8" applyNumberFormat="1" applyFont="1" applyFill="1" applyBorder="1" applyAlignment="1">
      <alignment horizontal="justify" vertical="center"/>
    </xf>
    <xf numFmtId="0" fontId="29" fillId="0" borderId="0" xfId="32" applyFont="1" applyFill="1" applyBorder="1" applyAlignment="1" applyProtection="1">
      <alignment vertical="top" wrapText="1"/>
    </xf>
    <xf numFmtId="0" fontId="29" fillId="0" borderId="0" xfId="32" applyFont="1" applyFill="1" applyBorder="1" applyAlignment="1" applyProtection="1">
      <alignment wrapText="1"/>
    </xf>
    <xf numFmtId="4" fontId="7" fillId="4" borderId="0" xfId="8" applyNumberFormat="1" applyFont="1" applyFill="1" applyBorder="1" applyAlignment="1">
      <alignment vertical="top"/>
    </xf>
    <xf numFmtId="0" fontId="2" fillId="0" borderId="0" xfId="27" applyFont="1" applyBorder="1" applyAlignment="1">
      <alignment vertical="top" wrapText="1"/>
    </xf>
    <xf numFmtId="4" fontId="7" fillId="4" borderId="0" xfId="8" applyNumberFormat="1" applyFont="1" applyFill="1" applyAlignment="1"/>
    <xf numFmtId="0" fontId="11" fillId="4" borderId="0" xfId="23" applyFont="1" applyFill="1" applyBorder="1"/>
    <xf numFmtId="4" fontId="7" fillId="4" borderId="0" xfId="8" applyNumberFormat="1" applyFont="1" applyFill="1" applyAlignment="1">
      <alignment vertical="top"/>
    </xf>
    <xf numFmtId="4" fontId="2" fillId="4" borderId="0" xfId="8" applyNumberFormat="1" applyFont="1" applyFill="1" applyAlignment="1">
      <alignment vertical="center"/>
    </xf>
    <xf numFmtId="4" fontId="5" fillId="0" borderId="0" xfId="32" applyNumberFormat="1" applyFont="1" applyFill="1" applyBorder="1" applyAlignment="1" applyProtection="1">
      <alignment horizontal="right"/>
    </xf>
    <xf numFmtId="4" fontId="28" fillId="4" borderId="0" xfId="32" applyNumberFormat="1" applyFont="1" applyFill="1" applyBorder="1" applyAlignment="1" applyProtection="1">
      <alignment horizontal="right" vertical="center"/>
    </xf>
    <xf numFmtId="4" fontId="28" fillId="4" borderId="0" xfId="32" applyNumberFormat="1" applyFont="1" applyFill="1" applyBorder="1" applyAlignment="1" applyProtection="1">
      <alignment horizontal="right" vertical="top"/>
    </xf>
    <xf numFmtId="4" fontId="37" fillId="4" borderId="0" xfId="32" applyNumberFormat="1" applyFont="1" applyFill="1" applyBorder="1" applyAlignment="1" applyProtection="1">
      <alignment vertical="top"/>
    </xf>
    <xf numFmtId="4" fontId="3" fillId="0" borderId="0" xfId="32" applyNumberFormat="1" applyFont="1" applyFill="1" applyBorder="1" applyAlignment="1" applyProtection="1">
      <alignment horizontal="left" vertical="top"/>
    </xf>
    <xf numFmtId="2" fontId="3" fillId="0" borderId="0" xfId="32" applyNumberFormat="1" applyFont="1" applyFill="1" applyBorder="1" applyAlignment="1" applyProtection="1">
      <alignment horizontal="left" vertical="top"/>
    </xf>
    <xf numFmtId="4" fontId="7" fillId="4" borderId="5" xfId="8" applyNumberFormat="1" applyFont="1" applyFill="1" applyBorder="1"/>
    <xf numFmtId="169" fontId="20" fillId="4" borderId="0" xfId="42" applyNumberFormat="1" applyFont="1" applyFill="1" applyBorder="1" applyAlignment="1" applyProtection="1"/>
    <xf numFmtId="4" fontId="7" fillId="4" borderId="0" xfId="8" applyNumberFormat="1" applyFont="1" applyFill="1" applyBorder="1" applyAlignment="1">
      <alignment wrapText="1"/>
    </xf>
    <xf numFmtId="0" fontId="11" fillId="4" borderId="0" xfId="23" applyFont="1" applyFill="1" applyProtection="1"/>
    <xf numFmtId="2" fontId="11" fillId="4" borderId="0" xfId="23" applyNumberFormat="1" applyFont="1" applyFill="1" applyBorder="1" applyAlignment="1" applyProtection="1">
      <alignment vertical="center"/>
    </xf>
    <xf numFmtId="0" fontId="11" fillId="4" borderId="0" xfId="23" applyFont="1" applyFill="1" applyBorder="1" applyAlignment="1" applyProtection="1">
      <alignment vertical="top"/>
    </xf>
    <xf numFmtId="0" fontId="13" fillId="4" borderId="0" xfId="23" applyFont="1" applyFill="1" applyBorder="1" applyAlignment="1" applyProtection="1">
      <alignment vertical="center"/>
    </xf>
    <xf numFmtId="170" fontId="13" fillId="4" borderId="0" xfId="23" applyNumberFormat="1" applyFont="1" applyFill="1" applyBorder="1" applyAlignment="1" applyProtection="1">
      <alignment vertical="center"/>
    </xf>
    <xf numFmtId="0" fontId="10" fillId="4" borderId="0" xfId="23" applyFont="1" applyFill="1" applyProtection="1"/>
    <xf numFmtId="2" fontId="11" fillId="4" borderId="0" xfId="23" applyNumberFormat="1" applyFont="1" applyFill="1" applyProtection="1"/>
    <xf numFmtId="4" fontId="4" fillId="4" borderId="0" xfId="8" applyNumberFormat="1" applyFont="1" applyFill="1" applyBorder="1" applyAlignment="1" applyProtection="1">
      <alignment vertical="center"/>
    </xf>
    <xf numFmtId="4" fontId="2" fillId="4" borderId="0" xfId="8" applyNumberFormat="1" applyFont="1" applyFill="1" applyBorder="1" applyAlignment="1" applyProtection="1">
      <alignment vertical="center"/>
    </xf>
    <xf numFmtId="4" fontId="4" fillId="4" borderId="0" xfId="8" applyNumberFormat="1" applyFont="1" applyFill="1" applyBorder="1" applyAlignment="1" applyProtection="1">
      <alignment vertical="top"/>
    </xf>
    <xf numFmtId="4" fontId="8" fillId="4" borderId="0" xfId="8" applyNumberFormat="1" applyFont="1" applyFill="1" applyBorder="1" applyAlignment="1" applyProtection="1">
      <alignment horizontal="left" vertical="top"/>
    </xf>
    <xf numFmtId="4" fontId="6" fillId="4" borderId="0" xfId="8" applyNumberFormat="1" applyFont="1" applyFill="1" applyBorder="1" applyAlignment="1" applyProtection="1">
      <alignment vertical="top"/>
    </xf>
    <xf numFmtId="4" fontId="6" fillId="4" borderId="0" xfId="8" applyNumberFormat="1" applyFont="1" applyFill="1" applyBorder="1" applyAlignment="1" applyProtection="1"/>
    <xf numFmtId="4" fontId="7" fillId="4" borderId="0" xfId="8" applyNumberFormat="1" applyFont="1" applyFill="1" applyBorder="1" applyAlignment="1" applyProtection="1"/>
    <xf numFmtId="4" fontId="7" fillId="4" borderId="0" xfId="8" applyNumberFormat="1" applyFont="1" applyFill="1" applyBorder="1" applyAlignment="1" applyProtection="1">
      <alignment vertical="top"/>
    </xf>
    <xf numFmtId="49" fontId="4" fillId="4" borderId="0" xfId="8" applyNumberFormat="1" applyFont="1" applyFill="1" applyBorder="1" applyAlignment="1" applyProtection="1">
      <alignment horizontal="center" vertical="center"/>
    </xf>
    <xf numFmtId="4" fontId="5" fillId="4" borderId="0" xfId="8" applyNumberFormat="1" applyFont="1" applyFill="1" applyBorder="1" applyAlignment="1" applyProtection="1">
      <alignment vertical="center"/>
    </xf>
    <xf numFmtId="4" fontId="6" fillId="4" borderId="0" xfId="8" applyNumberFormat="1" applyFont="1" applyFill="1" applyBorder="1" applyAlignment="1" applyProtection="1">
      <alignment vertical="center"/>
    </xf>
    <xf numFmtId="4" fontId="7" fillId="4" borderId="0" xfId="8" applyNumberFormat="1" applyFont="1" applyFill="1" applyBorder="1" applyAlignment="1" applyProtection="1">
      <alignment vertical="center"/>
    </xf>
    <xf numFmtId="4" fontId="7" fillId="4" borderId="0" xfId="8" applyNumberFormat="1" applyFont="1" applyFill="1" applyAlignment="1" applyProtection="1">
      <alignment vertical="center"/>
    </xf>
    <xf numFmtId="4" fontId="7" fillId="4" borderId="0" xfId="8" applyNumberFormat="1" applyFont="1" applyFill="1" applyAlignment="1" applyProtection="1">
      <alignment vertical="top"/>
    </xf>
    <xf numFmtId="4" fontId="4" fillId="4" borderId="0" xfId="8" applyNumberFormat="1" applyFont="1" applyFill="1" applyBorder="1" applyAlignment="1" applyProtection="1">
      <alignment horizontal="right" vertical="center"/>
    </xf>
    <xf numFmtId="4" fontId="4" fillId="4" borderId="0" xfId="8" applyNumberFormat="1" applyFont="1" applyFill="1" applyBorder="1" applyAlignment="1" applyProtection="1">
      <alignment horizontal="right" vertical="top" wrapText="1"/>
    </xf>
    <xf numFmtId="4" fontId="6" fillId="4" borderId="0" xfId="8" applyNumberFormat="1" applyFont="1" applyFill="1" applyBorder="1" applyAlignment="1" applyProtection="1">
      <alignment horizontal="center" wrapText="1"/>
    </xf>
    <xf numFmtId="4" fontId="6" fillId="4" borderId="0" xfId="8" applyNumberFormat="1" applyFont="1" applyFill="1" applyBorder="1" applyAlignment="1" applyProtection="1">
      <alignment horizontal="right" wrapText="1"/>
    </xf>
    <xf numFmtId="4" fontId="7" fillId="4" borderId="0" xfId="8" applyNumberFormat="1" applyFont="1" applyFill="1" applyProtection="1"/>
    <xf numFmtId="4" fontId="7" fillId="4" borderId="0" xfId="8" applyNumberFormat="1" applyFont="1" applyFill="1" applyBorder="1" applyProtection="1"/>
    <xf numFmtId="4" fontId="7" fillId="4" borderId="0" xfId="8" applyNumberFormat="1" applyFont="1" applyFill="1" applyBorder="1" applyAlignment="1" applyProtection="1">
      <alignment horizontal="right" wrapText="1"/>
    </xf>
    <xf numFmtId="4" fontId="7" fillId="4" borderId="0" xfId="8" applyNumberFormat="1" applyFont="1" applyFill="1" applyBorder="1" applyAlignment="1" applyProtection="1">
      <alignment horizontal="center"/>
    </xf>
    <xf numFmtId="4" fontId="4" fillId="4" borderId="8" xfId="8" applyNumberFormat="1" applyFont="1" applyFill="1" applyBorder="1" applyAlignment="1" applyProtection="1">
      <alignment horizontal="right" vertical="center" wrapText="1"/>
    </xf>
    <xf numFmtId="4" fontId="6" fillId="4" borderId="8" xfId="8" applyNumberFormat="1" applyFont="1" applyFill="1" applyBorder="1" applyAlignment="1" applyProtection="1">
      <alignment horizontal="center" vertical="center" wrapText="1"/>
    </xf>
    <xf numFmtId="4" fontId="7" fillId="4" borderId="8" xfId="8" applyNumberFormat="1" applyFont="1" applyFill="1" applyBorder="1" applyAlignment="1" applyProtection="1">
      <alignment vertical="center"/>
    </xf>
    <xf numFmtId="4" fontId="7" fillId="4" borderId="8" xfId="8" applyNumberFormat="1" applyFont="1" applyFill="1" applyBorder="1" applyAlignment="1" applyProtection="1">
      <alignment horizontal="right" vertical="center" wrapText="1"/>
    </xf>
    <xf numFmtId="4" fontId="3" fillId="4" borderId="0" xfId="8" applyNumberFormat="1" applyFont="1" applyFill="1" applyBorder="1" applyAlignment="1" applyProtection="1">
      <alignment horizontal="justify" vertical="top" wrapText="1"/>
    </xf>
    <xf numFmtId="4" fontId="7" fillId="4" borderId="0" xfId="8" applyNumberFormat="1" applyFont="1" applyFill="1" applyAlignment="1" applyProtection="1">
      <alignment horizontal="justify" vertical="top" wrapText="1"/>
    </xf>
    <xf numFmtId="4" fontId="6" fillId="4" borderId="0" xfId="8" applyNumberFormat="1" applyFont="1" applyFill="1" applyAlignment="1" applyProtection="1">
      <alignment horizontal="center"/>
    </xf>
    <xf numFmtId="4" fontId="6" fillId="4" borderId="0" xfId="8" applyNumberFormat="1" applyFont="1" applyFill="1" applyAlignment="1" applyProtection="1">
      <alignment horizontal="right"/>
    </xf>
    <xf numFmtId="4" fontId="7" fillId="4" borderId="0" xfId="8" applyNumberFormat="1" applyFont="1" applyFill="1" applyAlignment="1" applyProtection="1"/>
    <xf numFmtId="4" fontId="7" fillId="4" borderId="0" xfId="8" applyNumberFormat="1" applyFont="1" applyFill="1" applyAlignment="1" applyProtection="1">
      <alignment horizontal="right"/>
    </xf>
    <xf numFmtId="3" fontId="4" fillId="4" borderId="11" xfId="8" applyNumberFormat="1" applyFont="1" applyFill="1" applyBorder="1" applyAlignment="1" applyProtection="1">
      <alignment horizontal="center" wrapText="1"/>
    </xf>
    <xf numFmtId="4" fontId="6" fillId="4" borderId="11" xfId="8" applyNumberFormat="1" applyFont="1" applyFill="1" applyBorder="1" applyAlignment="1" applyProtection="1">
      <alignment horizontal="center" vertical="center" wrapText="1"/>
    </xf>
    <xf numFmtId="4" fontId="7" fillId="4" borderId="11" xfId="8" applyNumberFormat="1" applyFont="1" applyFill="1" applyBorder="1" applyAlignment="1" applyProtection="1">
      <alignment vertical="center"/>
    </xf>
    <xf numFmtId="4" fontId="7" fillId="4" borderId="11" xfId="8" applyNumberFormat="1" applyFont="1" applyFill="1" applyBorder="1" applyAlignment="1" applyProtection="1">
      <alignment horizontal="right" vertical="center" wrapText="1"/>
    </xf>
    <xf numFmtId="4" fontId="4" fillId="4" borderId="12" xfId="8" applyNumberFormat="1" applyFont="1" applyFill="1" applyBorder="1" applyAlignment="1" applyProtection="1">
      <alignment horizontal="right" vertical="top" wrapText="1"/>
    </xf>
    <xf numFmtId="4" fontId="6" fillId="4" borderId="12" xfId="8" applyNumberFormat="1" applyFont="1" applyFill="1" applyBorder="1" applyAlignment="1" applyProtection="1">
      <alignment horizontal="justify" vertical="top" wrapText="1"/>
    </xf>
    <xf numFmtId="4" fontId="6" fillId="4" borderId="12" xfId="8" applyNumberFormat="1" applyFont="1" applyFill="1" applyBorder="1" applyAlignment="1" applyProtection="1">
      <alignment horizontal="center" wrapText="1"/>
    </xf>
    <xf numFmtId="4" fontId="6" fillId="4" borderId="12" xfId="8" applyNumberFormat="1" applyFont="1" applyFill="1" applyBorder="1" applyAlignment="1" applyProtection="1">
      <alignment horizontal="right" wrapText="1"/>
    </xf>
    <xf numFmtId="4" fontId="7" fillId="4" borderId="12" xfId="8" applyNumberFormat="1" applyFont="1" applyFill="1" applyBorder="1" applyAlignment="1" applyProtection="1"/>
    <xf numFmtId="4" fontId="7" fillId="4" borderId="12" xfId="8" applyNumberFormat="1" applyFont="1" applyFill="1" applyBorder="1" applyProtection="1"/>
    <xf numFmtId="0" fontId="18" fillId="4" borderId="13" xfId="8" applyFont="1" applyFill="1" applyBorder="1" applyAlignment="1" applyProtection="1">
      <alignment horizontal="center" wrapText="1"/>
    </xf>
    <xf numFmtId="0" fontId="18" fillId="4" borderId="4" xfId="8" applyFont="1" applyFill="1" applyBorder="1" applyAlignment="1" applyProtection="1">
      <alignment horizontal="center" wrapText="1"/>
    </xf>
    <xf numFmtId="4" fontId="7" fillId="4" borderId="1" xfId="8" applyNumberFormat="1" applyFont="1" applyFill="1" applyBorder="1" applyAlignment="1" applyProtection="1"/>
    <xf numFmtId="4" fontId="7" fillId="4" borderId="14" xfId="8" applyNumberFormat="1" applyFont="1" applyFill="1" applyBorder="1" applyAlignment="1" applyProtection="1">
      <alignment horizontal="right"/>
    </xf>
    <xf numFmtId="4" fontId="7" fillId="4" borderId="15" xfId="8" applyNumberFormat="1" applyFont="1" applyFill="1" applyBorder="1" applyProtection="1"/>
    <xf numFmtId="0" fontId="18" fillId="4" borderId="5" xfId="8" applyFont="1" applyFill="1" applyBorder="1" applyAlignment="1" applyProtection="1">
      <alignment horizontal="left" vertical="top" wrapText="1"/>
    </xf>
    <xf numFmtId="4" fontId="7" fillId="4" borderId="5" xfId="8" applyNumberFormat="1" applyFont="1" applyFill="1" applyBorder="1" applyAlignment="1" applyProtection="1">
      <alignment horizontal="left" vertical="top"/>
    </xf>
    <xf numFmtId="4" fontId="7" fillId="4" borderId="5" xfId="8" applyNumberFormat="1" applyFont="1" applyFill="1" applyBorder="1" applyAlignment="1" applyProtection="1"/>
    <xf numFmtId="4" fontId="7" fillId="4" borderId="5" xfId="8" applyNumberFormat="1" applyFont="1" applyFill="1" applyBorder="1" applyAlignment="1" applyProtection="1">
      <alignment horizontal="right"/>
    </xf>
    <xf numFmtId="4" fontId="7" fillId="4" borderId="12" xfId="8" applyNumberFormat="1" applyFont="1" applyFill="1" applyBorder="1" applyAlignment="1" applyProtection="1">
      <alignment wrapText="1"/>
    </xf>
    <xf numFmtId="0" fontId="26" fillId="4" borderId="0" xfId="23" applyFont="1" applyFill="1" applyBorder="1" applyAlignment="1" applyProtection="1">
      <alignment horizontal="right" vertical="top" wrapText="1"/>
    </xf>
    <xf numFmtId="0" fontId="18" fillId="4" borderId="0" xfId="23" applyFont="1" applyFill="1" applyAlignment="1" applyProtection="1">
      <alignment horizontal="left" vertical="top" wrapText="1"/>
    </xf>
    <xf numFmtId="2" fontId="18" fillId="4" borderId="0" xfId="33" applyNumberFormat="1" applyFont="1" applyFill="1" applyAlignment="1" applyProtection="1">
      <alignment horizontal="center"/>
    </xf>
    <xf numFmtId="4" fontId="18" fillId="4" borderId="0" xfId="23" applyNumberFormat="1" applyFont="1" applyFill="1" applyAlignment="1" applyProtection="1">
      <alignment horizontal="right"/>
    </xf>
    <xf numFmtId="3" fontId="4" fillId="4" borderId="0" xfId="8" applyNumberFormat="1" applyFont="1" applyFill="1" applyBorder="1" applyAlignment="1" applyProtection="1">
      <alignment horizontal="center" wrapText="1"/>
    </xf>
    <xf numFmtId="4" fontId="6" fillId="4" borderId="0" xfId="8" applyNumberFormat="1" applyFont="1" applyFill="1" applyBorder="1" applyAlignment="1" applyProtection="1">
      <alignment horizontal="center" vertical="center" wrapText="1"/>
    </xf>
    <xf numFmtId="4" fontId="6" fillId="4" borderId="0" xfId="8" applyNumberFormat="1" applyFont="1" applyFill="1" applyBorder="1" applyAlignment="1" applyProtection="1">
      <alignment horizontal="right" vertical="center" wrapText="1"/>
    </xf>
    <xf numFmtId="4" fontId="7" fillId="4" borderId="0" xfId="8" applyNumberFormat="1" applyFont="1" applyFill="1" applyBorder="1" applyAlignment="1" applyProtection="1">
      <alignment horizontal="right" vertical="center" wrapText="1"/>
    </xf>
    <xf numFmtId="0" fontId="18" fillId="4" borderId="0" xfId="8" applyFont="1" applyFill="1" applyBorder="1" applyAlignment="1" applyProtection="1">
      <alignment horizontal="left" vertical="top"/>
    </xf>
    <xf numFmtId="0" fontId="26" fillId="4" borderId="0" xfId="8" applyFont="1" applyFill="1" applyBorder="1" applyAlignment="1" applyProtection="1">
      <alignment horizontal="right" vertical="top"/>
    </xf>
    <xf numFmtId="0" fontId="18" fillId="4" borderId="0" xfId="8" applyFont="1" applyFill="1" applyBorder="1" applyAlignment="1" applyProtection="1">
      <alignment vertical="top" wrapText="1"/>
    </xf>
    <xf numFmtId="0" fontId="18" fillId="4" borderId="0" xfId="8" applyFont="1" applyFill="1" applyBorder="1" applyAlignment="1" applyProtection="1">
      <alignment horizontal="center" vertical="top" wrapText="1"/>
    </xf>
    <xf numFmtId="4" fontId="18" fillId="4" borderId="0" xfId="8" applyNumberFormat="1" applyFont="1" applyFill="1" applyBorder="1" applyAlignment="1" applyProtection="1">
      <alignment vertical="top" wrapText="1"/>
    </xf>
    <xf numFmtId="4" fontId="6" fillId="4" borderId="0" xfId="8" applyNumberFormat="1" applyFont="1" applyFill="1" applyBorder="1" applyAlignment="1" applyProtection="1">
      <alignment horizontal="center"/>
    </xf>
    <xf numFmtId="4" fontId="6" fillId="4" borderId="0" xfId="8" applyNumberFormat="1" applyFont="1" applyFill="1" applyBorder="1" applyAlignment="1" applyProtection="1">
      <alignment horizontal="right"/>
    </xf>
    <xf numFmtId="4" fontId="7" fillId="4" borderId="0" xfId="8" applyNumberFormat="1" applyFont="1" applyFill="1" applyBorder="1" applyAlignment="1" applyProtection="1">
      <alignment horizontal="right"/>
    </xf>
    <xf numFmtId="4" fontId="4" fillId="4" borderId="11" xfId="8" applyNumberFormat="1" applyFont="1" applyFill="1" applyBorder="1" applyAlignment="1" applyProtection="1">
      <alignment horizontal="center" vertical="center" wrapText="1"/>
    </xf>
    <xf numFmtId="4" fontId="6" fillId="4" borderId="11" xfId="8" applyNumberFormat="1" applyFont="1" applyFill="1" applyBorder="1" applyAlignment="1" applyProtection="1">
      <alignment horizontal="right" vertical="center" wrapText="1"/>
    </xf>
    <xf numFmtId="4" fontId="4" fillId="4" borderId="0" xfId="8" applyNumberFormat="1" applyFont="1" applyFill="1" applyBorder="1" applyAlignment="1" applyProtection="1">
      <alignment horizontal="center" vertical="center" wrapText="1"/>
    </xf>
    <xf numFmtId="4" fontId="6" fillId="4" borderId="0" xfId="8" applyNumberFormat="1" applyFont="1" applyFill="1" applyBorder="1" applyAlignment="1" applyProtection="1">
      <alignment horizontal="right" vertical="top" wrapText="1"/>
    </xf>
    <xf numFmtId="0" fontId="18" fillId="4" borderId="0" xfId="8" applyFont="1" applyFill="1" applyBorder="1" applyAlignment="1" applyProtection="1">
      <alignment horizontal="center" wrapText="1"/>
    </xf>
    <xf numFmtId="4" fontId="7" fillId="4" borderId="15" xfId="8" applyNumberFormat="1" applyFont="1" applyFill="1" applyBorder="1" applyAlignment="1" applyProtection="1">
      <alignment horizontal="right"/>
    </xf>
    <xf numFmtId="4" fontId="7" fillId="0" borderId="1" xfId="8" applyNumberFormat="1" applyFont="1" applyFill="1" applyBorder="1" applyAlignment="1" applyProtection="1">
      <alignment horizontal="right"/>
    </xf>
    <xf numFmtId="4" fontId="4" fillId="4" borderId="0" xfId="8" applyNumberFormat="1" applyFont="1" applyFill="1" applyAlignment="1" applyProtection="1">
      <alignment horizontal="right" vertical="top" wrapText="1"/>
    </xf>
    <xf numFmtId="0" fontId="11" fillId="4" borderId="0" xfId="23" applyFont="1" applyFill="1" applyProtection="1">
      <protection locked="0"/>
    </xf>
    <xf numFmtId="0" fontId="11" fillId="4" borderId="0" xfId="23" applyFont="1" applyFill="1" applyBorder="1" applyProtection="1">
      <protection locked="0"/>
    </xf>
    <xf numFmtId="4" fontId="2" fillId="4" borderId="0" xfId="8" applyNumberFormat="1" applyFont="1" applyFill="1" applyAlignment="1" applyProtection="1">
      <alignment vertical="center"/>
      <protection locked="0"/>
    </xf>
    <xf numFmtId="4" fontId="7" fillId="4" borderId="0" xfId="8" applyNumberFormat="1" applyFont="1" applyFill="1" applyAlignment="1" applyProtection="1">
      <alignment vertical="center"/>
      <protection locked="0"/>
    </xf>
    <xf numFmtId="4" fontId="7" fillId="4" borderId="0" xfId="8" applyNumberFormat="1" applyFont="1" applyFill="1" applyProtection="1">
      <protection locked="0"/>
    </xf>
    <xf numFmtId="4" fontId="7" fillId="4" borderId="0" xfId="8" applyNumberFormat="1" applyFont="1" applyFill="1" applyBorder="1" applyProtection="1">
      <protection locked="0"/>
    </xf>
    <xf numFmtId="4" fontId="7" fillId="4" borderId="0" xfId="8" applyNumberFormat="1" applyFont="1" applyFill="1" applyAlignment="1" applyProtection="1">
      <protection locked="0"/>
    </xf>
    <xf numFmtId="4" fontId="7" fillId="4" borderId="0" xfId="8" applyNumberFormat="1" applyFont="1" applyFill="1" applyBorder="1" applyAlignment="1" applyProtection="1">
      <alignment wrapText="1"/>
      <protection locked="0"/>
    </xf>
    <xf numFmtId="0" fontId="24" fillId="4" borderId="0" xfId="23" applyFont="1" applyFill="1" applyBorder="1" applyAlignment="1" applyProtection="1">
      <alignment horizontal="left"/>
      <protection locked="0"/>
    </xf>
    <xf numFmtId="4" fontId="4" fillId="4" borderId="0" xfId="8" applyNumberFormat="1" applyFont="1" applyFill="1" applyBorder="1" applyAlignment="1" applyProtection="1">
      <alignment horizontal="left" vertical="center"/>
    </xf>
    <xf numFmtId="4" fontId="4" fillId="4" borderId="0" xfId="8" quotePrefix="1" applyNumberFormat="1" applyFont="1" applyFill="1" applyBorder="1" applyAlignment="1" applyProtection="1">
      <alignment horizontal="right" vertical="top" wrapText="1"/>
    </xf>
    <xf numFmtId="4" fontId="7" fillId="4" borderId="0" xfId="8" applyNumberFormat="1" applyFont="1" applyFill="1" applyBorder="1" applyAlignment="1" applyProtection="1">
      <alignment horizontal="justify" vertical="top"/>
    </xf>
    <xf numFmtId="4" fontId="4" fillId="4" borderId="5" xfId="8" applyNumberFormat="1" applyFont="1" applyFill="1" applyBorder="1" applyAlignment="1" applyProtection="1">
      <alignment horizontal="right" vertical="top" wrapText="1"/>
    </xf>
    <xf numFmtId="4" fontId="6" fillId="4" borderId="5" xfId="8" applyNumberFormat="1" applyFont="1" applyFill="1" applyBorder="1" applyAlignment="1" applyProtection="1">
      <alignment horizontal="right"/>
    </xf>
    <xf numFmtId="4" fontId="7" fillId="4" borderId="5" xfId="8" applyNumberFormat="1" applyFont="1" applyFill="1" applyBorder="1" applyAlignment="1" applyProtection="1">
      <alignment horizontal="center" vertical="top"/>
    </xf>
    <xf numFmtId="0" fontId="33" fillId="0" borderId="8" xfId="29" applyFont="1" applyFill="1" applyBorder="1" applyAlignment="1" applyProtection="1">
      <alignment horizontal="center" vertical="center"/>
    </xf>
    <xf numFmtId="4" fontId="7" fillId="4" borderId="0" xfId="8" applyNumberFormat="1" applyFont="1" applyFill="1" applyBorder="1" applyAlignment="1"/>
    <xf numFmtId="4" fontId="1" fillId="0" borderId="0" xfId="32" applyNumberFormat="1" applyFont="1" applyFill="1" applyBorder="1" applyAlignment="1" applyProtection="1">
      <alignment horizontal="right"/>
    </xf>
    <xf numFmtId="0" fontId="18" fillId="4" borderId="0" xfId="8" applyFont="1" applyFill="1" applyBorder="1" applyAlignment="1">
      <alignment horizontal="left" vertical="top" wrapText="1"/>
    </xf>
    <xf numFmtId="0" fontId="2" fillId="0" borderId="0" xfId="8" applyFont="1" applyFill="1" applyProtection="1"/>
    <xf numFmtId="0" fontId="2" fillId="0" borderId="0" xfId="8" applyFont="1" applyFill="1" applyBorder="1" applyProtection="1"/>
    <xf numFmtId="0" fontId="29" fillId="0" borderId="0" xfId="0" applyFont="1" applyFill="1" applyAlignment="1" applyProtection="1">
      <alignment horizontal="left"/>
    </xf>
    <xf numFmtId="0" fontId="29" fillId="0" borderId="0" xfId="0" applyFont="1" applyFill="1" applyAlignment="1" applyProtection="1">
      <alignment horizontal="left" vertical="top"/>
    </xf>
    <xf numFmtId="0" fontId="2" fillId="0" borderId="0" xfId="16" applyFont="1" applyFill="1" applyProtection="1"/>
    <xf numFmtId="0" fontId="3" fillId="0" borderId="0" xfId="16" applyFont="1" applyFill="1" applyBorder="1" applyAlignment="1" applyProtection="1">
      <alignment horizontal="left"/>
    </xf>
    <xf numFmtId="0" fontId="2" fillId="0" borderId="0" xfId="16" applyFont="1" applyFill="1" applyBorder="1" applyProtection="1"/>
    <xf numFmtId="0" fontId="2" fillId="0" borderId="0" xfId="16" applyFont="1" applyFill="1" applyAlignment="1" applyProtection="1">
      <alignment vertical="center"/>
    </xf>
    <xf numFmtId="0" fontId="2" fillId="0" borderId="0" xfId="16" applyFont="1" applyFill="1" applyBorder="1" applyAlignment="1" applyProtection="1">
      <alignment vertical="center"/>
    </xf>
    <xf numFmtId="0" fontId="2" fillId="0" borderId="6" xfId="16" applyFont="1" applyFill="1" applyBorder="1" applyProtection="1"/>
    <xf numFmtId="49" fontId="3" fillId="0" borderId="0" xfId="22" applyNumberFormat="1" applyFont="1" applyFill="1" applyProtection="1"/>
    <xf numFmtId="2" fontId="3" fillId="0" borderId="0" xfId="22" applyNumberFormat="1" applyFont="1" applyFill="1" applyAlignment="1" applyProtection="1">
      <alignment horizontal="left" vertical="top"/>
    </xf>
    <xf numFmtId="49" fontId="29" fillId="0" borderId="0" xfId="22" applyNumberFormat="1" applyFont="1" applyFill="1" applyAlignment="1" applyProtection="1">
      <alignment horizontal="justify"/>
    </xf>
    <xf numFmtId="164" fontId="29" fillId="0" borderId="0" xfId="22" applyNumberFormat="1" applyFont="1" applyFill="1" applyProtection="1"/>
    <xf numFmtId="4" fontId="5" fillId="0" borderId="0" xfId="22" applyNumberFormat="1" applyFont="1" applyFill="1" applyAlignment="1" applyProtection="1">
      <alignment horizontal="right"/>
    </xf>
    <xf numFmtId="164" fontId="29" fillId="0" borderId="0" xfId="22" applyNumberFormat="1" applyFont="1" applyFill="1" applyBorder="1" applyProtection="1"/>
    <xf numFmtId="164" fontId="3" fillId="0" borderId="0" xfId="22" applyNumberFormat="1" applyFont="1" applyFill="1" applyBorder="1" applyProtection="1"/>
    <xf numFmtId="173" fontId="29" fillId="0" borderId="0" xfId="38" applyNumberFormat="1" applyFont="1" applyFill="1" applyBorder="1" applyAlignment="1" applyProtection="1">
      <alignment horizontal="right" vertical="center"/>
    </xf>
    <xf numFmtId="2" fontId="3" fillId="0" borderId="0" xfId="22" applyNumberFormat="1" applyFont="1" applyFill="1" applyAlignment="1" applyProtection="1">
      <alignment horizontal="left" vertical="center"/>
    </xf>
    <xf numFmtId="49" fontId="29" fillId="0" borderId="0" xfId="22" applyNumberFormat="1" applyFont="1" applyFill="1" applyAlignment="1" applyProtection="1">
      <alignment horizontal="justify" vertical="center"/>
    </xf>
    <xf numFmtId="49" fontId="33" fillId="0" borderId="7" xfId="22" applyNumberFormat="1" applyFont="1" applyFill="1" applyBorder="1" applyAlignment="1" applyProtection="1">
      <alignment vertical="center"/>
    </xf>
    <xf numFmtId="164" fontId="29" fillId="0" borderId="7" xfId="22" applyNumberFormat="1" applyFont="1" applyFill="1" applyBorder="1" applyAlignment="1" applyProtection="1">
      <alignment vertical="center"/>
    </xf>
    <xf numFmtId="168" fontId="29" fillId="0" borderId="7" xfId="22" applyNumberFormat="1" applyFont="1" applyFill="1" applyBorder="1" applyAlignment="1" applyProtection="1">
      <alignment vertical="center"/>
    </xf>
    <xf numFmtId="4" fontId="5" fillId="0" borderId="7" xfId="22" applyNumberFormat="1" applyFont="1" applyFill="1" applyBorder="1" applyAlignment="1" applyProtection="1">
      <alignment horizontal="right"/>
    </xf>
    <xf numFmtId="49" fontId="3" fillId="0" borderId="0" xfId="22" applyNumberFormat="1" applyFont="1" applyFill="1" applyBorder="1" applyProtection="1"/>
    <xf numFmtId="4" fontId="5" fillId="0" borderId="0" xfId="22" applyNumberFormat="1" applyFont="1" applyFill="1" applyBorder="1" applyAlignment="1" applyProtection="1">
      <alignment horizontal="right"/>
    </xf>
    <xf numFmtId="49" fontId="29" fillId="0" borderId="0" xfId="22" applyNumberFormat="1" applyFont="1" applyFill="1" applyBorder="1" applyProtection="1"/>
    <xf numFmtId="9" fontId="29" fillId="0" borderId="0" xfId="22" applyNumberFormat="1" applyFont="1" applyFill="1" applyBorder="1" applyAlignment="1" applyProtection="1">
      <alignment horizontal="center" vertical="center"/>
    </xf>
    <xf numFmtId="168" fontId="29" fillId="0" borderId="0" xfId="22" applyNumberFormat="1" applyFont="1" applyFill="1" applyBorder="1" applyProtection="1"/>
    <xf numFmtId="49" fontId="33" fillId="0" borderId="17" xfId="22" applyNumberFormat="1" applyFont="1" applyFill="1" applyBorder="1" applyAlignment="1" applyProtection="1">
      <alignment vertical="center"/>
    </xf>
    <xf numFmtId="168" fontId="29" fillId="0" borderId="17" xfId="22" applyNumberFormat="1" applyFont="1" applyFill="1" applyBorder="1" applyAlignment="1" applyProtection="1">
      <alignment vertical="center"/>
    </xf>
    <xf numFmtId="4" fontId="5" fillId="0" borderId="17" xfId="22" applyNumberFormat="1" applyFont="1" applyFill="1" applyBorder="1" applyAlignment="1" applyProtection="1">
      <alignment horizontal="right"/>
    </xf>
    <xf numFmtId="164" fontId="29" fillId="0" borderId="17" xfId="22" applyNumberFormat="1" applyFont="1" applyFill="1" applyBorder="1" applyAlignment="1" applyProtection="1">
      <alignment vertical="center"/>
    </xf>
    <xf numFmtId="4" fontId="3" fillId="0" borderId="0" xfId="22" applyNumberFormat="1" applyFont="1" applyFill="1" applyBorder="1" applyAlignment="1" applyProtection="1"/>
    <xf numFmtId="4" fontId="3" fillId="0" borderId="0" xfId="22" applyNumberFormat="1" applyFont="1" applyFill="1" applyBorder="1" applyAlignment="1" applyProtection="1">
      <alignment horizontal="left" indent="4"/>
    </xf>
    <xf numFmtId="0" fontId="3" fillId="0" borderId="0" xfId="32" applyFont="1" applyFill="1" applyBorder="1" applyAlignment="1" applyProtection="1">
      <alignment vertical="top" wrapText="1"/>
      <protection locked="0"/>
    </xf>
    <xf numFmtId="4" fontId="3" fillId="0" borderId="0" xfId="32" applyNumberFormat="1" applyFont="1" applyFill="1" applyBorder="1" applyAlignment="1" applyProtection="1">
      <alignment horizontal="right"/>
      <protection locked="0"/>
    </xf>
    <xf numFmtId="0" fontId="2" fillId="0" borderId="0" xfId="16" applyFont="1" applyFill="1" applyProtection="1">
      <protection locked="0"/>
    </xf>
    <xf numFmtId="0" fontId="2" fillId="0" borderId="0" xfId="16" applyFont="1" applyFill="1" applyBorder="1" applyProtection="1">
      <protection locked="0"/>
    </xf>
    <xf numFmtId="4" fontId="3" fillId="0" borderId="0" xfId="32" applyNumberFormat="1" applyFont="1" applyFill="1" applyBorder="1" applyAlignment="1" applyProtection="1">
      <alignment horizontal="right" vertical="center"/>
      <protection locked="0"/>
    </xf>
    <xf numFmtId="0" fontId="2" fillId="0" borderId="0" xfId="16" applyFont="1" applyFill="1" applyAlignment="1" applyProtection="1">
      <alignment vertical="center"/>
      <protection locked="0"/>
    </xf>
    <xf numFmtId="0" fontId="2" fillId="0" borderId="0" xfId="16" applyFont="1" applyFill="1" applyBorder="1" applyAlignment="1" applyProtection="1">
      <alignment vertical="center"/>
      <protection locked="0"/>
    </xf>
    <xf numFmtId="49" fontId="29" fillId="0" borderId="0" xfId="22" applyNumberFormat="1" applyFont="1" applyFill="1" applyBorder="1" applyProtection="1">
      <protection locked="0"/>
    </xf>
    <xf numFmtId="164" fontId="29" fillId="0" borderId="0" xfId="22" applyNumberFormat="1" applyFont="1" applyFill="1" applyProtection="1">
      <protection locked="0"/>
    </xf>
    <xf numFmtId="164" fontId="29" fillId="0" borderId="0" xfId="22" applyNumberFormat="1" applyFont="1" applyFill="1" applyBorder="1" applyProtection="1">
      <protection locked="0"/>
    </xf>
    <xf numFmtId="49" fontId="29" fillId="0" borderId="0" xfId="22" applyNumberFormat="1" applyFont="1" applyFill="1" applyAlignment="1" applyProtection="1">
      <alignment horizontal="justify"/>
      <protection locked="0"/>
    </xf>
    <xf numFmtId="4" fontId="5" fillId="0" borderId="0" xfId="16" applyNumberFormat="1" applyFont="1" applyFill="1" applyBorder="1" applyProtection="1"/>
    <xf numFmtId="0" fontId="4" fillId="0" borderId="0" xfId="16" applyFont="1" applyFill="1" applyBorder="1" applyProtection="1"/>
    <xf numFmtId="164" fontId="29" fillId="0" borderId="0" xfId="22" applyNumberFormat="1" applyFont="1" applyFill="1" applyBorder="1" applyAlignment="1" applyProtection="1">
      <alignment vertical="center"/>
    </xf>
    <xf numFmtId="4" fontId="5" fillId="0" borderId="7" xfId="22" applyNumberFormat="1" applyFont="1" applyFill="1" applyBorder="1" applyAlignment="1" applyProtection="1"/>
    <xf numFmtId="4" fontId="5" fillId="0" borderId="0" xfId="22" applyNumberFormat="1" applyFont="1" applyFill="1" applyBorder="1" applyAlignment="1" applyProtection="1"/>
    <xf numFmtId="4" fontId="5" fillId="0" borderId="17" xfId="22" applyNumberFormat="1" applyFont="1" applyFill="1" applyBorder="1" applyAlignment="1" applyProtection="1"/>
    <xf numFmtId="4" fontId="36" fillId="0" borderId="0" xfId="8" applyNumberFormat="1" applyFont="1" applyFill="1" applyBorder="1" applyAlignment="1" applyProtection="1">
      <alignment horizontal="right" vertical="top" wrapText="1"/>
    </xf>
    <xf numFmtId="4" fontId="6" fillId="0" borderId="0" xfId="8" applyNumberFormat="1" applyFont="1" applyFill="1" applyBorder="1" applyAlignment="1" applyProtection="1">
      <alignment horizontal="justify" vertical="top" wrapText="1"/>
    </xf>
    <xf numFmtId="4" fontId="6" fillId="0" borderId="0" xfId="8" applyNumberFormat="1" applyFont="1" applyFill="1" applyBorder="1" applyAlignment="1" applyProtection="1">
      <alignment horizontal="center" wrapText="1"/>
    </xf>
    <xf numFmtId="4" fontId="6" fillId="0" borderId="0" xfId="8" applyNumberFormat="1" applyFont="1" applyFill="1" applyBorder="1" applyAlignment="1" applyProtection="1">
      <alignment horizontal="right" wrapText="1"/>
    </xf>
    <xf numFmtId="4" fontId="7" fillId="0" borderId="0" xfId="8" applyNumberFormat="1" applyFont="1" applyFill="1" applyBorder="1" applyAlignment="1" applyProtection="1"/>
    <xf numFmtId="4" fontId="7" fillId="0" borderId="0" xfId="8" applyNumberFormat="1" applyFont="1" applyFill="1" applyProtection="1"/>
    <xf numFmtId="4" fontId="7" fillId="0" borderId="0" xfId="8" applyNumberFormat="1" applyFont="1" applyFill="1" applyBorder="1" applyProtection="1"/>
    <xf numFmtId="0" fontId="2" fillId="4" borderId="0" xfId="16" applyFont="1" applyFill="1" applyProtection="1"/>
    <xf numFmtId="0" fontId="2" fillId="4" borderId="0" xfId="16" applyFont="1" applyFill="1" applyBorder="1" applyProtection="1"/>
    <xf numFmtId="4" fontId="5" fillId="4" borderId="0" xfId="8" applyNumberFormat="1" applyFont="1" applyFill="1" applyBorder="1" applyAlignment="1" applyProtection="1">
      <alignment horizontal="right" vertical="center"/>
    </xf>
    <xf numFmtId="4" fontId="5" fillId="4" borderId="0" xfId="8" applyNumberFormat="1" applyFont="1" applyFill="1" applyBorder="1" applyAlignment="1" applyProtection="1">
      <alignment horizontal="center" vertical="center"/>
    </xf>
    <xf numFmtId="4" fontId="37" fillId="4" borderId="0" xfId="8" applyNumberFormat="1" applyFont="1" applyFill="1" applyBorder="1" applyAlignment="1" applyProtection="1">
      <alignment horizontal="right" vertical="center" wrapText="1"/>
    </xf>
    <xf numFmtId="4" fontId="37" fillId="4" borderId="0" xfId="8" applyNumberFormat="1" applyFont="1" applyFill="1" applyBorder="1" applyAlignment="1" applyProtection="1">
      <alignment horizontal="justify" vertical="center"/>
    </xf>
    <xf numFmtId="4" fontId="37" fillId="4" borderId="0" xfId="8" applyNumberFormat="1" applyFont="1" applyFill="1" applyBorder="1" applyAlignment="1" applyProtection="1">
      <alignment horizontal="right" vertical="center"/>
    </xf>
    <xf numFmtId="4" fontId="37" fillId="4" borderId="5" xfId="8" applyNumberFormat="1" applyFont="1" applyFill="1" applyBorder="1" applyAlignment="1" applyProtection="1">
      <alignment horizontal="justify" vertical="center"/>
    </xf>
    <xf numFmtId="4" fontId="37" fillId="4" borderId="7" xfId="8" applyNumberFormat="1" applyFont="1" applyFill="1" applyBorder="1" applyAlignment="1" applyProtection="1">
      <alignment horizontal="right" vertical="center" wrapText="1"/>
    </xf>
    <xf numFmtId="0" fontId="37" fillId="4" borderId="0" xfId="16" applyFont="1" applyFill="1" applyProtection="1"/>
    <xf numFmtId="4" fontId="5" fillId="4" borderId="7" xfId="8" applyNumberFormat="1" applyFont="1" applyFill="1" applyBorder="1" applyAlignment="1" applyProtection="1">
      <alignment horizontal="left" vertical="center"/>
    </xf>
    <xf numFmtId="4" fontId="37" fillId="4" borderId="7" xfId="8" applyNumberFormat="1" applyFont="1" applyFill="1" applyBorder="1" applyAlignment="1" applyProtection="1">
      <alignment horizontal="left" vertical="center"/>
    </xf>
    <xf numFmtId="0" fontId="37" fillId="4" borderId="0" xfId="16" applyFont="1" applyFill="1" applyBorder="1" applyProtection="1"/>
    <xf numFmtId="4" fontId="37" fillId="4" borderId="0" xfId="8" applyNumberFormat="1" applyFont="1" applyFill="1" applyBorder="1" applyAlignment="1" applyProtection="1">
      <alignment vertical="center"/>
    </xf>
    <xf numFmtId="4" fontId="37" fillId="4" borderId="0" xfId="8" applyNumberFormat="1" applyFont="1" applyFill="1" applyBorder="1" applyAlignment="1" applyProtection="1">
      <alignment horizontal="right" vertical="top" wrapText="1"/>
    </xf>
    <xf numFmtId="4" fontId="37" fillId="4" borderId="0" xfId="8" applyNumberFormat="1" applyFont="1" applyFill="1" applyBorder="1" applyAlignment="1" applyProtection="1">
      <alignment horizontal="justify" vertical="top" wrapText="1"/>
    </xf>
    <xf numFmtId="4" fontId="37" fillId="4" borderId="0" xfId="8" applyNumberFormat="1" applyFont="1" applyFill="1" applyBorder="1" applyAlignment="1" applyProtection="1">
      <alignment horizontal="justify" vertical="top"/>
    </xf>
    <xf numFmtId="4" fontId="37" fillId="4" borderId="0" xfId="8" applyNumberFormat="1" applyFont="1" applyFill="1" applyBorder="1" applyAlignment="1" applyProtection="1">
      <alignment horizontal="right" vertical="top"/>
    </xf>
    <xf numFmtId="4" fontId="37" fillId="4" borderId="5" xfId="8" applyNumberFormat="1" applyFont="1" applyFill="1" applyBorder="1" applyAlignment="1" applyProtection="1">
      <alignment horizontal="justify" vertical="top"/>
    </xf>
    <xf numFmtId="4" fontId="5" fillId="4" borderId="7" xfId="8" applyNumberFormat="1" applyFont="1" applyFill="1" applyBorder="1" applyAlignment="1" applyProtection="1">
      <alignment horizontal="right" vertical="center" wrapText="1"/>
    </xf>
    <xf numFmtId="1" fontId="7" fillId="0" borderId="0" xfId="24" applyNumberFormat="1" applyFont="1" applyFill="1" applyBorder="1" applyAlignment="1" applyProtection="1">
      <alignment horizontal="right" vertical="top"/>
    </xf>
    <xf numFmtId="0" fontId="2" fillId="0" borderId="0" xfId="24" applyFont="1" applyFill="1" applyBorder="1" applyAlignment="1" applyProtection="1">
      <alignment horizontal="left"/>
    </xf>
    <xf numFmtId="0" fontId="7" fillId="0" borderId="0" xfId="24" applyFont="1" applyFill="1" applyBorder="1" applyAlignment="1" applyProtection="1">
      <alignment horizontal="right" vertical="top"/>
    </xf>
    <xf numFmtId="49" fontId="3" fillId="0" borderId="0" xfId="22" applyNumberFormat="1" applyFont="1" applyFill="1" applyAlignment="1" applyProtection="1">
      <alignment vertical="center"/>
    </xf>
    <xf numFmtId="4" fontId="1" fillId="0" borderId="0" xfId="32" applyNumberFormat="1" applyFont="1" applyFill="1" applyBorder="1" applyAlignment="1" applyProtection="1">
      <alignment horizontal="right" vertical="center"/>
    </xf>
    <xf numFmtId="4" fontId="5" fillId="0" borderId="0" xfId="32" applyNumberFormat="1" applyFont="1" applyFill="1" applyBorder="1" applyAlignment="1" applyProtection="1">
      <alignment horizontal="right" vertical="center"/>
    </xf>
    <xf numFmtId="164" fontId="29" fillId="0" borderId="0" xfId="22" applyNumberFormat="1" applyFont="1" applyFill="1" applyAlignment="1" applyProtection="1">
      <alignment vertical="center"/>
    </xf>
    <xf numFmtId="4" fontId="5" fillId="0" borderId="0" xfId="22" applyNumberFormat="1" applyFont="1" applyFill="1" applyAlignment="1" applyProtection="1">
      <alignment horizontal="right" vertical="center"/>
    </xf>
    <xf numFmtId="4" fontId="5" fillId="4" borderId="0" xfId="32" applyNumberFormat="1" applyFont="1" applyFill="1" applyBorder="1" applyAlignment="1" applyProtection="1">
      <alignment horizontal="right" vertical="center"/>
    </xf>
    <xf numFmtId="4" fontId="5" fillId="0" borderId="0" xfId="32" applyNumberFormat="1" applyFont="1" applyFill="1" applyBorder="1" applyAlignment="1" applyProtection="1">
      <alignment horizontal="right" vertical="center"/>
      <protection locked="0"/>
    </xf>
    <xf numFmtId="164" fontId="3" fillId="0" borderId="0" xfId="22" applyNumberFormat="1" applyFont="1" applyFill="1" applyBorder="1" applyAlignment="1" applyProtection="1">
      <alignment vertical="center"/>
      <protection locked="0"/>
    </xf>
    <xf numFmtId="4" fontId="37" fillId="0" borderId="0" xfId="32" applyNumberFormat="1" applyFont="1" applyFill="1" applyBorder="1" applyAlignment="1" applyProtection="1">
      <alignment horizontal="center" vertical="center"/>
    </xf>
    <xf numFmtId="49" fontId="29" fillId="0" borderId="0" xfId="22" applyNumberFormat="1" applyFont="1" applyFill="1" applyAlignment="1" applyProtection="1">
      <alignment vertical="center"/>
    </xf>
    <xf numFmtId="173" fontId="29" fillId="0" borderId="0" xfId="38" applyNumberFormat="1" applyFont="1" applyFill="1" applyAlignment="1" applyProtection="1">
      <alignment vertical="center"/>
    </xf>
    <xf numFmtId="4" fontId="37" fillId="0" borderId="0" xfId="22" applyNumberFormat="1" applyFont="1" applyFill="1" applyAlignment="1" applyProtection="1">
      <alignment horizontal="center" vertical="center"/>
    </xf>
    <xf numFmtId="4" fontId="5" fillId="0" borderId="7" xfId="22" applyNumberFormat="1" applyFont="1" applyFill="1" applyBorder="1" applyAlignment="1" applyProtection="1">
      <alignment horizontal="right" vertical="center"/>
    </xf>
    <xf numFmtId="49" fontId="3" fillId="0" borderId="0" xfId="22" applyNumberFormat="1" applyFont="1" applyFill="1" applyBorder="1" applyAlignment="1" applyProtection="1">
      <alignment vertical="center"/>
    </xf>
    <xf numFmtId="4" fontId="5" fillId="0" borderId="0" xfId="22" applyNumberFormat="1" applyFont="1" applyFill="1" applyBorder="1" applyAlignment="1" applyProtection="1">
      <alignment horizontal="right" vertical="center"/>
    </xf>
    <xf numFmtId="49" fontId="29" fillId="0" borderId="0" xfId="22" applyNumberFormat="1" applyFont="1" applyFill="1" applyBorder="1" applyAlignment="1" applyProtection="1">
      <alignment vertical="center"/>
    </xf>
    <xf numFmtId="168" fontId="29" fillId="0" borderId="0" xfId="22" applyNumberFormat="1" applyFont="1" applyFill="1" applyBorder="1" applyAlignment="1" applyProtection="1">
      <alignment vertical="center"/>
    </xf>
    <xf numFmtId="4" fontId="5" fillId="0" borderId="17" xfId="22" applyNumberFormat="1" applyFont="1" applyFill="1" applyBorder="1" applyAlignment="1" applyProtection="1">
      <alignment horizontal="right" vertical="center"/>
    </xf>
    <xf numFmtId="0" fontId="2" fillId="0" borderId="0" xfId="8" applyFont="1" applyFill="1" applyAlignment="1" applyProtection="1">
      <alignment vertical="center" wrapText="1"/>
    </xf>
    <xf numFmtId="0" fontId="29" fillId="0" borderId="0" xfId="32" applyFont="1" applyFill="1" applyBorder="1" applyAlignment="1" applyProtection="1">
      <alignment vertical="center" wrapText="1"/>
    </xf>
    <xf numFmtId="4" fontId="4" fillId="0" borderId="0" xfId="32" applyNumberFormat="1" applyFont="1" applyFill="1" applyBorder="1" applyAlignment="1" applyProtection="1">
      <alignment horizontal="left" vertical="center" wrapText="1"/>
    </xf>
    <xf numFmtId="0" fontId="2" fillId="0" borderId="0" xfId="8" applyFont="1" applyFill="1" applyBorder="1" applyAlignment="1" applyProtection="1">
      <alignment vertical="center" wrapText="1"/>
    </xf>
    <xf numFmtId="0" fontId="2" fillId="0" borderId="0" xfId="8" applyFont="1" applyFill="1" applyBorder="1" applyAlignment="1">
      <alignment vertical="center" wrapText="1"/>
    </xf>
    <xf numFmtId="0" fontId="2" fillId="0" borderId="0" xfId="8" applyFont="1" applyFill="1" applyAlignment="1">
      <alignment vertical="center" wrapText="1"/>
    </xf>
    <xf numFmtId="2" fontId="4" fillId="0" borderId="0" xfId="32" applyNumberFormat="1" applyFont="1" applyFill="1" applyBorder="1" applyAlignment="1" applyProtection="1">
      <alignment horizontal="left" vertical="center" wrapText="1"/>
    </xf>
    <xf numFmtId="49" fontId="3" fillId="0" borderId="0" xfId="22" applyNumberFormat="1" applyFont="1" applyFill="1" applyAlignment="1" applyProtection="1">
      <alignment vertical="top"/>
    </xf>
    <xf numFmtId="49" fontId="3" fillId="0" borderId="0" xfId="22" applyNumberFormat="1" applyFont="1" applyFill="1" applyAlignment="1" applyProtection="1">
      <alignment vertical="top" wrapText="1"/>
    </xf>
    <xf numFmtId="49" fontId="3" fillId="0" borderId="0" xfId="22" applyNumberFormat="1" applyFont="1" applyFill="1" applyAlignment="1" applyProtection="1">
      <alignment horizontal="left" vertical="top" wrapText="1"/>
    </xf>
    <xf numFmtId="4" fontId="2" fillId="0" borderId="0" xfId="16" applyNumberFormat="1" applyFont="1" applyFill="1" applyBorder="1" applyAlignment="1">
      <alignment vertical="center"/>
    </xf>
    <xf numFmtId="2" fontId="2" fillId="0" borderId="0" xfId="16" applyNumberFormat="1" applyFont="1" applyFill="1" applyBorder="1" applyAlignment="1">
      <alignment vertical="center"/>
    </xf>
    <xf numFmtId="4" fontId="4" fillId="0" borderId="0" xfId="8" applyNumberFormat="1" applyFont="1" applyFill="1" applyBorder="1" applyAlignment="1" applyProtection="1">
      <alignment horizontal="right" vertical="top" wrapText="1"/>
    </xf>
    <xf numFmtId="4" fontId="7" fillId="0" borderId="0" xfId="8" applyNumberFormat="1" applyFont="1" applyFill="1" applyAlignment="1" applyProtection="1">
      <alignment horizontal="justify" vertical="top" wrapText="1"/>
    </xf>
    <xf numFmtId="171" fontId="22" fillId="0" borderId="1" xfId="28" applyNumberFormat="1" applyFont="1" applyFill="1" applyBorder="1" applyAlignment="1" applyProtection="1"/>
    <xf numFmtId="169" fontId="20" fillId="0" borderId="1" xfId="42" applyNumberFormat="1" applyFont="1" applyFill="1" applyBorder="1" applyAlignment="1" applyProtection="1"/>
    <xf numFmtId="171" fontId="22" fillId="0" borderId="0" xfId="28" applyNumberFormat="1" applyFont="1" applyFill="1" applyBorder="1" applyAlignment="1" applyProtection="1">
      <alignment vertical="top"/>
    </xf>
    <xf numFmtId="4" fontId="7" fillId="0" borderId="15" xfId="8" applyNumberFormat="1" applyFont="1" applyFill="1" applyBorder="1" applyProtection="1"/>
    <xf numFmtId="4" fontId="7" fillId="5" borderId="0" xfId="0" applyNumberFormat="1" applyFont="1" applyFill="1" applyBorder="1"/>
    <xf numFmtId="0" fontId="7" fillId="5" borderId="0" xfId="0" applyFont="1" applyFill="1" applyBorder="1" applyAlignment="1">
      <alignment horizontal="left" vertical="top" wrapText="1"/>
    </xf>
    <xf numFmtId="4" fontId="3" fillId="0" borderId="0" xfId="32" applyNumberFormat="1" applyFont="1" applyFill="1" applyBorder="1" applyAlignment="1" applyProtection="1">
      <alignment horizontal="left"/>
    </xf>
    <xf numFmtId="0" fontId="3" fillId="0" borderId="0" xfId="8" applyFont="1" applyFill="1" applyAlignment="1" applyProtection="1">
      <alignment horizontal="left"/>
    </xf>
    <xf numFmtId="49" fontId="3" fillId="0" borderId="0" xfId="32" applyNumberFormat="1" applyFont="1" applyFill="1" applyBorder="1" applyAlignment="1" applyProtection="1">
      <alignment horizontal="left"/>
    </xf>
    <xf numFmtId="49" fontId="3" fillId="0" borderId="0" xfId="8" applyNumberFormat="1" applyFont="1" applyFill="1" applyBorder="1" applyAlignment="1" applyProtection="1">
      <alignment horizontal="left"/>
    </xf>
    <xf numFmtId="0" fontId="8" fillId="0" borderId="8" xfId="29" applyFont="1" applyFill="1" applyBorder="1" applyAlignment="1" applyProtection="1">
      <alignment vertical="center"/>
    </xf>
    <xf numFmtId="0" fontId="2" fillId="0" borderId="8" xfId="0" applyFont="1" applyBorder="1" applyAlignment="1" applyProtection="1">
      <alignment vertical="center"/>
    </xf>
    <xf numFmtId="4" fontId="6" fillId="4" borderId="0" xfId="8" applyNumberFormat="1" applyFont="1" applyFill="1" applyBorder="1" applyAlignment="1" applyProtection="1">
      <alignment horizontal="justify" vertical="center" wrapText="1"/>
    </xf>
    <xf numFmtId="171" fontId="22" fillId="8" borderId="1" xfId="28" applyNumberFormat="1" applyFont="1" applyFill="1" applyBorder="1" applyAlignment="1" applyProtection="1"/>
    <xf numFmtId="0" fontId="18" fillId="8" borderId="13" xfId="8" applyFont="1" applyFill="1" applyBorder="1" applyAlignment="1" applyProtection="1">
      <alignment horizontal="center" wrapText="1"/>
    </xf>
    <xf numFmtId="0" fontId="18" fillId="8" borderId="4" xfId="8" applyFont="1" applyFill="1" applyBorder="1" applyAlignment="1" applyProtection="1">
      <alignment horizontal="center" wrapText="1"/>
    </xf>
    <xf numFmtId="169" fontId="20" fillId="8" borderId="1" xfId="42" applyNumberFormat="1" applyFont="1" applyFill="1" applyBorder="1" applyAlignment="1" applyProtection="1"/>
    <xf numFmtId="4" fontId="7" fillId="8" borderId="1" xfId="8" applyNumberFormat="1" applyFont="1" applyFill="1" applyBorder="1" applyAlignment="1" applyProtection="1"/>
    <xf numFmtId="4" fontId="7" fillId="8" borderId="14" xfId="8" applyNumberFormat="1" applyFont="1" applyFill="1" applyBorder="1" applyAlignment="1" applyProtection="1">
      <alignment horizontal="right"/>
    </xf>
    <xf numFmtId="4" fontId="7" fillId="8" borderId="0" xfId="8" applyNumberFormat="1" applyFont="1" applyFill="1" applyAlignment="1" applyProtection="1"/>
    <xf numFmtId="4" fontId="7" fillId="8" borderId="0" xfId="8" applyNumberFormat="1" applyFont="1" applyFill="1" applyAlignment="1" applyProtection="1">
      <protection locked="0"/>
    </xf>
    <xf numFmtId="4" fontId="7" fillId="8" borderId="0" xfId="8" applyNumberFormat="1" applyFont="1" applyFill="1" applyAlignment="1"/>
    <xf numFmtId="0" fontId="18" fillId="8" borderId="0" xfId="8" applyFont="1" applyFill="1" applyBorder="1" applyAlignment="1" applyProtection="1">
      <alignment horizontal="left" vertical="top" wrapText="1"/>
    </xf>
    <xf numFmtId="4" fontId="7" fillId="8" borderId="0" xfId="8" applyNumberFormat="1" applyFont="1" applyFill="1" applyProtection="1">
      <protection locked="0"/>
    </xf>
    <xf numFmtId="4" fontId="7" fillId="8" borderId="0" xfId="8" applyNumberFormat="1" applyFont="1" applyFill="1"/>
    <xf numFmtId="171" fontId="27" fillId="8" borderId="0" xfId="28" quotePrefix="1" applyNumberFormat="1" applyFont="1" applyFill="1" applyBorder="1" applyAlignment="1" applyProtection="1">
      <alignment horizontal="left" vertical="top" indent="1"/>
    </xf>
    <xf numFmtId="171" fontId="23" fillId="8" borderId="0" xfId="28" applyNumberFormat="1" applyFont="1" applyFill="1" applyBorder="1" applyAlignment="1" applyProtection="1">
      <alignment horizontal="right" vertical="top" indent="1"/>
    </xf>
    <xf numFmtId="4" fontId="7" fillId="8" borderId="0" xfId="8" applyNumberFormat="1" applyFont="1" applyFill="1" applyBorder="1" applyAlignment="1" applyProtection="1">
      <alignment horizontal="left" vertical="top"/>
    </xf>
    <xf numFmtId="4" fontId="7" fillId="4" borderId="1" xfId="8" applyNumberFormat="1" applyFont="1" applyFill="1" applyBorder="1" applyAlignment="1" applyProtection="1">
      <alignment horizontal="right"/>
    </xf>
    <xf numFmtId="171" fontId="22" fillId="8" borderId="0" xfId="28" applyNumberFormat="1" applyFont="1" applyFill="1" applyBorder="1" applyAlignment="1" applyProtection="1">
      <alignment vertical="top"/>
    </xf>
    <xf numFmtId="4" fontId="7" fillId="8" borderId="0" xfId="8" applyNumberFormat="1" applyFont="1" applyFill="1" applyAlignment="1">
      <alignment vertical="top"/>
    </xf>
    <xf numFmtId="4" fontId="7" fillId="4" borderId="0" xfId="8" applyNumberFormat="1" applyFont="1" applyFill="1" applyAlignment="1">
      <alignment horizontal="center" vertical="center"/>
    </xf>
    <xf numFmtId="0" fontId="7" fillId="0" borderId="0" xfId="0" applyFont="1" applyFill="1" applyBorder="1" applyAlignment="1">
      <alignment horizontal="left" vertical="top" wrapText="1"/>
    </xf>
    <xf numFmtId="0" fontId="52" fillId="0" borderId="0" xfId="0" applyFont="1" applyFill="1" applyBorder="1"/>
    <xf numFmtId="0" fontId="18" fillId="8" borderId="0" xfId="8" applyFont="1" applyFill="1" applyBorder="1" applyAlignment="1" applyProtection="1">
      <alignment horizontal="center" vertical="center" wrapText="1"/>
    </xf>
    <xf numFmtId="4" fontId="6" fillId="4" borderId="5" xfId="8" applyNumberFormat="1" applyFont="1" applyFill="1" applyBorder="1" applyAlignment="1" applyProtection="1">
      <alignment horizontal="justify" vertical="top" wrapText="1"/>
    </xf>
    <xf numFmtId="4" fontId="7" fillId="4" borderId="13" xfId="8" applyNumberFormat="1" applyFont="1" applyFill="1" applyBorder="1" applyAlignment="1" applyProtection="1"/>
    <xf numFmtId="171" fontId="22" fillId="8" borderId="36" xfId="28" applyNumberFormat="1" applyFont="1" applyFill="1" applyBorder="1" applyAlignment="1" applyProtection="1"/>
    <xf numFmtId="4" fontId="3" fillId="0" borderId="0" xfId="32" applyNumberFormat="1" applyFont="1" applyFill="1" applyBorder="1" applyAlignment="1" applyProtection="1">
      <alignment horizontal="left"/>
    </xf>
    <xf numFmtId="4" fontId="7" fillId="4" borderId="5" xfId="8" applyNumberFormat="1" applyFont="1" applyFill="1" applyBorder="1" applyAlignment="1" applyProtection="1">
      <alignment horizontal="justify" vertical="top" wrapText="1"/>
    </xf>
    <xf numFmtId="4" fontId="6" fillId="4" borderId="0" xfId="8" applyNumberFormat="1" applyFont="1" applyFill="1" applyBorder="1" applyAlignment="1" applyProtection="1">
      <alignment horizontal="justify" vertical="top" wrapText="1"/>
    </xf>
    <xf numFmtId="0" fontId="62" fillId="4" borderId="0" xfId="23" applyFont="1" applyFill="1" applyAlignment="1">
      <alignment horizontal="center" vertical="center"/>
    </xf>
    <xf numFmtId="0" fontId="62" fillId="4" borderId="0" xfId="23" applyFont="1" applyFill="1" applyBorder="1" applyAlignment="1">
      <alignment horizontal="center" vertical="center"/>
    </xf>
    <xf numFmtId="3" fontId="4" fillId="8" borderId="0" xfId="8" applyNumberFormat="1" applyFont="1" applyFill="1" applyBorder="1" applyAlignment="1" applyProtection="1">
      <alignment horizontal="center" wrapText="1"/>
    </xf>
    <xf numFmtId="4" fontId="6" fillId="8" borderId="0" xfId="8" applyNumberFormat="1" applyFont="1" applyFill="1" applyBorder="1" applyAlignment="1" applyProtection="1">
      <alignment horizontal="center" vertical="center" wrapText="1"/>
    </xf>
    <xf numFmtId="4" fontId="6" fillId="8" borderId="0" xfId="8" applyNumberFormat="1" applyFont="1" applyFill="1" applyBorder="1" applyAlignment="1" applyProtection="1">
      <alignment horizontal="right" vertical="center" wrapText="1"/>
    </xf>
    <xf numFmtId="4" fontId="7" fillId="8" borderId="0" xfId="8" applyNumberFormat="1" applyFont="1" applyFill="1" applyBorder="1" applyAlignment="1" applyProtection="1">
      <alignment vertical="center"/>
    </xf>
    <xf numFmtId="4" fontId="7" fillId="8" borderId="0" xfId="8" applyNumberFormat="1" applyFont="1" applyFill="1" applyBorder="1" applyAlignment="1" applyProtection="1">
      <alignment horizontal="right" vertical="center" wrapText="1"/>
    </xf>
    <xf numFmtId="4" fontId="7" fillId="8" borderId="0" xfId="8" applyNumberFormat="1" applyFont="1" applyFill="1" applyAlignment="1" applyProtection="1">
      <alignment vertical="center"/>
      <protection locked="0"/>
    </xf>
    <xf numFmtId="4" fontId="7" fillId="8" borderId="0" xfId="8" applyNumberFormat="1" applyFont="1" applyFill="1" applyAlignment="1">
      <alignment vertical="center"/>
    </xf>
    <xf numFmtId="0" fontId="62" fillId="8" borderId="0" xfId="24" applyFont="1" applyFill="1" applyAlignment="1">
      <alignment horizontal="center"/>
    </xf>
    <xf numFmtId="2" fontId="11" fillId="8" borderId="0" xfId="24" applyNumberFormat="1" applyFont="1" applyFill="1" applyBorder="1" applyAlignment="1" applyProtection="1">
      <alignment vertical="center"/>
    </xf>
    <xf numFmtId="0" fontId="11" fillId="8" borderId="0" xfId="24" applyFont="1" applyFill="1" applyBorder="1" applyAlignment="1" applyProtection="1">
      <alignment vertical="top"/>
    </xf>
    <xf numFmtId="0" fontId="13" fillId="8" borderId="0" xfId="24" applyFont="1" applyFill="1" applyBorder="1" applyAlignment="1" applyProtection="1">
      <alignment vertical="center"/>
    </xf>
    <xf numFmtId="170" fontId="13" fillId="8" borderId="0" xfId="24" applyNumberFormat="1" applyFont="1" applyFill="1" applyBorder="1" applyAlignment="1" applyProtection="1">
      <alignment vertical="center"/>
    </xf>
    <xf numFmtId="0" fontId="11" fillId="8" borderId="0" xfId="24" applyFont="1" applyFill="1" applyBorder="1" applyProtection="1">
      <protection locked="0"/>
    </xf>
    <xf numFmtId="0" fontId="11" fillId="8" borderId="0" xfId="24" applyFont="1" applyFill="1" applyBorder="1"/>
    <xf numFmtId="4" fontId="4" fillId="8" borderId="0" xfId="8" applyNumberFormat="1" applyFont="1" applyFill="1" applyBorder="1" applyAlignment="1" applyProtection="1">
      <alignment vertical="top"/>
    </xf>
    <xf numFmtId="4" fontId="8" fillId="8" borderId="0" xfId="8" applyNumberFormat="1" applyFont="1" applyFill="1" applyAlignment="1" applyProtection="1">
      <alignment horizontal="left" vertical="top"/>
    </xf>
    <xf numFmtId="4" fontId="6" fillId="8" borderId="0" xfId="8" applyNumberFormat="1" applyFont="1" applyFill="1" applyBorder="1" applyAlignment="1" applyProtection="1">
      <alignment vertical="top"/>
    </xf>
    <xf numFmtId="4" fontId="6" fillId="8" borderId="0" xfId="8" applyNumberFormat="1" applyFont="1" applyFill="1" applyBorder="1" applyAlignment="1" applyProtection="1"/>
    <xf numFmtId="4" fontId="7" fillId="8" borderId="0" xfId="8" applyNumberFormat="1" applyFont="1" applyFill="1" applyBorder="1" applyAlignment="1" applyProtection="1"/>
    <xf numFmtId="4" fontId="7" fillId="8" borderId="0" xfId="8" applyNumberFormat="1" applyFont="1" applyFill="1" applyBorder="1" applyAlignment="1" applyProtection="1">
      <alignment vertical="top"/>
    </xf>
    <xf numFmtId="4" fontId="7" fillId="8" borderId="0" xfId="8" applyNumberFormat="1" applyFont="1" applyFill="1" applyAlignment="1" applyProtection="1">
      <alignment vertical="top"/>
      <protection locked="0"/>
    </xf>
    <xf numFmtId="4" fontId="2" fillId="8" borderId="0" xfId="8" applyNumberFormat="1" applyFont="1" applyFill="1" applyAlignment="1" applyProtection="1">
      <alignment vertical="center"/>
      <protection locked="0"/>
    </xf>
    <xf numFmtId="4" fontId="2" fillId="8" borderId="0" xfId="8" applyNumberFormat="1" applyFont="1" applyFill="1" applyAlignment="1">
      <alignment vertical="center"/>
    </xf>
    <xf numFmtId="4" fontId="6" fillId="8" borderId="0" xfId="8" applyNumberFormat="1" applyFont="1" applyFill="1" applyBorder="1" applyAlignment="1" applyProtection="1">
      <alignment vertical="center"/>
    </xf>
    <xf numFmtId="49" fontId="4" fillId="8" borderId="0" xfId="8" applyNumberFormat="1" applyFont="1" applyFill="1" applyBorder="1" applyAlignment="1" applyProtection="1">
      <alignment horizontal="center" vertical="center"/>
    </xf>
    <xf numFmtId="4" fontId="5" fillId="8" borderId="0" xfId="8" applyNumberFormat="1" applyFont="1" applyFill="1" applyBorder="1" applyAlignment="1" applyProtection="1">
      <alignment vertical="center"/>
    </xf>
    <xf numFmtId="4" fontId="4" fillId="8" borderId="0" xfId="8" applyNumberFormat="1" applyFont="1" applyFill="1" applyBorder="1" applyAlignment="1" applyProtection="1">
      <alignment vertical="center"/>
    </xf>
    <xf numFmtId="4" fontId="8" fillId="8" borderId="0" xfId="8" applyNumberFormat="1" applyFont="1" applyFill="1" applyBorder="1" applyAlignment="1" applyProtection="1">
      <alignment horizontal="left" vertical="top"/>
    </xf>
    <xf numFmtId="4" fontId="4" fillId="8" borderId="8" xfId="8" applyNumberFormat="1" applyFont="1" applyFill="1" applyBorder="1" applyAlignment="1" applyProtection="1">
      <alignment horizontal="right" vertical="center"/>
    </xf>
    <xf numFmtId="4" fontId="5" fillId="8" borderId="8" xfId="8" applyNumberFormat="1" applyFont="1" applyFill="1" applyBorder="1" applyAlignment="1" applyProtection="1">
      <alignment vertical="center"/>
    </xf>
    <xf numFmtId="4" fontId="6" fillId="8" borderId="8" xfId="8" applyNumberFormat="1" applyFont="1" applyFill="1" applyBorder="1" applyAlignment="1" applyProtection="1">
      <alignment vertical="center"/>
    </xf>
    <xf numFmtId="4" fontId="7" fillId="8" borderId="8" xfId="8" applyNumberFormat="1" applyFont="1" applyFill="1" applyBorder="1" applyAlignment="1" applyProtection="1">
      <alignment vertical="center"/>
    </xf>
    <xf numFmtId="4" fontId="4" fillId="8" borderId="0" xfId="8" applyNumberFormat="1" applyFont="1" applyFill="1" applyBorder="1" applyAlignment="1" applyProtection="1">
      <alignment horizontal="right" vertical="top" wrapText="1"/>
    </xf>
    <xf numFmtId="4" fontId="6" fillId="8" borderId="0" xfId="8" applyNumberFormat="1" applyFont="1" applyFill="1" applyBorder="1" applyAlignment="1" applyProtection="1">
      <alignment horizontal="justify" vertical="top" wrapText="1"/>
    </xf>
    <xf numFmtId="4" fontId="6" fillId="8" borderId="0" xfId="8" applyNumberFormat="1" applyFont="1" applyFill="1" applyBorder="1" applyAlignment="1" applyProtection="1">
      <alignment horizontal="center" wrapText="1"/>
    </xf>
    <xf numFmtId="4" fontId="6" fillId="8" borderId="0" xfId="8" applyNumberFormat="1" applyFont="1" applyFill="1" applyBorder="1" applyAlignment="1" applyProtection="1">
      <alignment horizontal="right" wrapText="1"/>
    </xf>
    <xf numFmtId="4" fontId="7" fillId="8" borderId="0" xfId="8" applyNumberFormat="1" applyFont="1" applyFill="1" applyBorder="1" applyAlignment="1" applyProtection="1">
      <alignment horizontal="justify" vertical="top" wrapText="1"/>
    </xf>
    <xf numFmtId="4" fontId="6" fillId="8" borderId="0" xfId="8" applyNumberFormat="1" applyFont="1" applyFill="1" applyBorder="1" applyAlignment="1" applyProtection="1">
      <alignment horizontal="center"/>
    </xf>
    <xf numFmtId="4" fontId="6" fillId="8" borderId="0" xfId="8" applyNumberFormat="1" applyFont="1" applyFill="1" applyBorder="1" applyAlignment="1" applyProtection="1">
      <alignment horizontal="right"/>
    </xf>
    <xf numFmtId="4" fontId="7" fillId="8" borderId="0" xfId="8" applyNumberFormat="1" applyFont="1" applyFill="1" applyBorder="1" applyAlignment="1" applyProtection="1">
      <alignment horizontal="right"/>
    </xf>
    <xf numFmtId="4" fontId="4" fillId="8" borderId="11" xfId="8" applyNumberFormat="1" applyFont="1" applyFill="1" applyBorder="1" applyAlignment="1" applyProtection="1">
      <alignment horizontal="center" vertical="center" wrapText="1"/>
    </xf>
    <xf numFmtId="4" fontId="6" fillId="8" borderId="11" xfId="8" applyNumberFormat="1" applyFont="1" applyFill="1" applyBorder="1" applyAlignment="1" applyProtection="1">
      <alignment horizontal="center" vertical="center" wrapText="1"/>
    </xf>
    <xf numFmtId="4" fontId="6" fillId="8" borderId="11" xfId="8" applyNumberFormat="1" applyFont="1" applyFill="1" applyBorder="1" applyAlignment="1" applyProtection="1">
      <alignment horizontal="right" vertical="center" wrapText="1"/>
    </xf>
    <xf numFmtId="4" fontId="7" fillId="8" borderId="11" xfId="8" applyNumberFormat="1" applyFont="1" applyFill="1" applyBorder="1" applyAlignment="1" applyProtection="1">
      <alignment vertical="center"/>
    </xf>
    <xf numFmtId="4" fontId="7" fillId="8" borderId="11" xfId="8" applyNumberFormat="1" applyFont="1" applyFill="1" applyBorder="1" applyAlignment="1" applyProtection="1">
      <alignment horizontal="right" vertical="center" wrapText="1"/>
    </xf>
    <xf numFmtId="4" fontId="7" fillId="8" borderId="0" xfId="8" applyNumberFormat="1" applyFont="1" applyFill="1" applyBorder="1" applyProtection="1">
      <protection locked="0"/>
    </xf>
    <xf numFmtId="4" fontId="7" fillId="8" borderId="0" xfId="8" applyNumberFormat="1" applyFont="1" applyFill="1" applyBorder="1"/>
    <xf numFmtId="4" fontId="6" fillId="8" borderId="0" xfId="8" applyNumberFormat="1" applyFont="1" applyFill="1" applyAlignment="1" applyProtection="1">
      <alignment horizontal="center"/>
    </xf>
    <xf numFmtId="4" fontId="6" fillId="8" borderId="0" xfId="8" applyNumberFormat="1" applyFont="1" applyFill="1" applyAlignment="1" applyProtection="1">
      <alignment horizontal="right"/>
    </xf>
    <xf numFmtId="4" fontId="7" fillId="8" borderId="0" xfId="8" applyNumberFormat="1" applyFont="1" applyFill="1" applyAlignment="1" applyProtection="1">
      <alignment horizontal="right"/>
    </xf>
    <xf numFmtId="4" fontId="4" fillId="8" borderId="12" xfId="8" applyNumberFormat="1" applyFont="1" applyFill="1" applyBorder="1" applyAlignment="1" applyProtection="1">
      <alignment horizontal="right" vertical="top" wrapText="1"/>
    </xf>
    <xf numFmtId="4" fontId="6" fillId="8" borderId="12" xfId="8" applyNumberFormat="1" applyFont="1" applyFill="1" applyBorder="1" applyAlignment="1" applyProtection="1">
      <alignment horizontal="justify" vertical="top" wrapText="1"/>
    </xf>
    <xf numFmtId="4" fontId="6" fillId="8" borderId="12" xfId="8" applyNumberFormat="1" applyFont="1" applyFill="1" applyBorder="1" applyAlignment="1" applyProtection="1">
      <alignment horizontal="center" wrapText="1"/>
    </xf>
    <xf numFmtId="4" fontId="6" fillId="8" borderId="12" xfId="8" applyNumberFormat="1" applyFont="1" applyFill="1" applyBorder="1" applyAlignment="1" applyProtection="1">
      <alignment horizontal="right" wrapText="1"/>
    </xf>
    <xf numFmtId="4" fontId="7" fillId="8" borderId="12" xfId="8" applyNumberFormat="1" applyFont="1" applyFill="1" applyBorder="1" applyAlignment="1" applyProtection="1"/>
    <xf numFmtId="4" fontId="7" fillId="8" borderId="1" xfId="8" applyNumberFormat="1" applyFont="1" applyFill="1" applyBorder="1" applyAlignment="1" applyProtection="1">
      <protection locked="0"/>
    </xf>
    <xf numFmtId="0" fontId="18" fillId="8" borderId="0" xfId="8" applyFont="1" applyFill="1" applyBorder="1" applyAlignment="1" applyProtection="1">
      <alignment horizontal="left" vertical="top" wrapText="1"/>
      <protection locked="0"/>
    </xf>
    <xf numFmtId="4" fontId="7" fillId="8" borderId="15" xfId="8" applyNumberFormat="1" applyFont="1" applyFill="1" applyBorder="1" applyAlignment="1" applyProtection="1"/>
    <xf numFmtId="171" fontId="27" fillId="8" borderId="5" xfId="28" quotePrefix="1" applyNumberFormat="1" applyFont="1" applyFill="1" applyBorder="1" applyAlignment="1" applyProtection="1">
      <alignment horizontal="left" vertical="top" indent="1"/>
    </xf>
    <xf numFmtId="171" fontId="23" fillId="8" borderId="5" xfId="28" applyNumberFormat="1" applyFont="1" applyFill="1" applyBorder="1" applyAlignment="1" applyProtection="1">
      <alignment horizontal="right" vertical="top" indent="1"/>
    </xf>
    <xf numFmtId="0" fontId="18" fillId="8" borderId="5" xfId="8" applyFont="1" applyFill="1" applyBorder="1" applyAlignment="1" applyProtection="1">
      <alignment horizontal="left" vertical="top" wrapText="1"/>
    </xf>
    <xf numFmtId="4" fontId="7" fillId="8" borderId="5" xfId="8" applyNumberFormat="1" applyFont="1" applyFill="1" applyBorder="1" applyAlignment="1" applyProtection="1">
      <alignment horizontal="left" vertical="top"/>
    </xf>
    <xf numFmtId="4" fontId="7" fillId="8" borderId="5" xfId="8" applyNumberFormat="1" applyFont="1" applyFill="1" applyBorder="1" applyAlignment="1" applyProtection="1">
      <alignment horizontal="left" vertical="top"/>
      <protection locked="0"/>
    </xf>
    <xf numFmtId="4" fontId="7" fillId="8" borderId="5" xfId="8" applyNumberFormat="1" applyFont="1" applyFill="1" applyBorder="1" applyAlignment="1" applyProtection="1"/>
    <xf numFmtId="4" fontId="7" fillId="8" borderId="12" xfId="8" applyNumberFormat="1" applyFont="1" applyFill="1" applyBorder="1" applyAlignment="1" applyProtection="1">
      <protection locked="0"/>
    </xf>
    <xf numFmtId="4" fontId="7" fillId="8" borderId="0" xfId="8" applyNumberFormat="1" applyFont="1" applyFill="1" applyBorder="1" applyAlignment="1" applyProtection="1">
      <alignment horizontal="left" vertical="top"/>
      <protection locked="0"/>
    </xf>
    <xf numFmtId="0" fontId="18" fillId="8" borderId="0" xfId="8" applyFont="1" applyFill="1" applyBorder="1" applyAlignment="1" applyProtection="1">
      <alignment horizontal="left" vertical="top"/>
    </xf>
    <xf numFmtId="4" fontId="7" fillId="8" borderId="0" xfId="8" applyNumberFormat="1" applyFont="1" applyFill="1" applyBorder="1" applyAlignment="1" applyProtection="1">
      <alignment horizontal="center" vertical="top"/>
    </xf>
    <xf numFmtId="4" fontId="7" fillId="8" borderId="0" xfId="8" applyNumberFormat="1" applyFont="1" applyFill="1" applyBorder="1" applyAlignment="1" applyProtection="1">
      <alignment horizontal="center" vertical="top"/>
      <protection locked="0"/>
    </xf>
    <xf numFmtId="0" fontId="2" fillId="8" borderId="0" xfId="8" applyFont="1" applyFill="1" applyBorder="1" applyAlignment="1" applyProtection="1">
      <alignment horizontal="center" vertical="top"/>
    </xf>
    <xf numFmtId="4" fontId="4" fillId="8" borderId="8" xfId="8" applyNumberFormat="1" applyFont="1" applyFill="1" applyBorder="1" applyAlignment="1" applyProtection="1">
      <alignment horizontal="right" vertical="center" wrapText="1"/>
    </xf>
    <xf numFmtId="4" fontId="6" fillId="8" borderId="8" xfId="8" applyNumberFormat="1" applyFont="1" applyFill="1" applyBorder="1" applyAlignment="1" applyProtection="1">
      <alignment horizontal="center" vertical="center" wrapText="1"/>
    </xf>
    <xf numFmtId="4" fontId="6" fillId="8" borderId="8" xfId="8" applyNumberFormat="1" applyFont="1" applyFill="1" applyBorder="1" applyAlignment="1" applyProtection="1">
      <alignment horizontal="right" vertical="center" wrapText="1"/>
    </xf>
    <xf numFmtId="4" fontId="4" fillId="8" borderId="0" xfId="8" applyNumberFormat="1" applyFont="1" applyFill="1" applyBorder="1" applyAlignment="1" applyProtection="1">
      <alignment horizontal="right" vertical="center" wrapText="1"/>
    </xf>
    <xf numFmtId="4" fontId="4" fillId="8" borderId="0" xfId="8" applyNumberFormat="1" applyFont="1" applyFill="1" applyBorder="1" applyAlignment="1" applyProtection="1">
      <alignment horizontal="center" vertical="center" wrapText="1"/>
    </xf>
    <xf numFmtId="4" fontId="6" fillId="8" borderId="0" xfId="8" applyNumberFormat="1" applyFont="1" applyFill="1" applyBorder="1" applyAlignment="1" applyProtection="1">
      <alignment horizontal="justify" vertical="center" wrapText="1"/>
    </xf>
    <xf numFmtId="4" fontId="7" fillId="8" borderId="0" xfId="8" applyNumberFormat="1" applyFont="1" applyFill="1" applyAlignment="1" applyProtection="1">
      <alignment horizontal="justify" vertical="top" wrapText="1"/>
    </xf>
    <xf numFmtId="4" fontId="6" fillId="8" borderId="33" xfId="8" applyNumberFormat="1" applyFont="1" applyFill="1" applyBorder="1" applyAlignment="1" applyProtection="1">
      <alignment horizontal="justify" vertical="top" wrapText="1"/>
    </xf>
    <xf numFmtId="169" fontId="20" fillId="8" borderId="4" xfId="42" applyNumberFormat="1" applyFont="1" applyFill="1" applyBorder="1" applyAlignment="1" applyProtection="1"/>
    <xf numFmtId="4" fontId="7" fillId="8" borderId="0" xfId="8" applyNumberFormat="1" applyFont="1" applyFill="1" applyBorder="1" applyProtection="1"/>
    <xf numFmtId="0" fontId="23" fillId="8" borderId="5" xfId="28" applyNumberFormat="1" applyFont="1" applyFill="1" applyBorder="1" applyAlignment="1" applyProtection="1">
      <alignment vertical="top"/>
    </xf>
    <xf numFmtId="0" fontId="23" fillId="8" borderId="5" xfId="28" applyNumberFormat="1" applyFont="1" applyFill="1" applyBorder="1" applyAlignment="1" applyProtection="1">
      <alignment horizontal="left" vertical="top" indent="1"/>
    </xf>
    <xf numFmtId="0" fontId="48" fillId="8" borderId="13" xfId="8" applyFont="1" applyFill="1" applyBorder="1" applyAlignment="1" applyProtection="1">
      <alignment horizontal="center" vertical="center" wrapText="1"/>
    </xf>
    <xf numFmtId="169" fontId="20" fillId="8" borderId="4" xfId="42" applyNumberFormat="1" applyFont="1" applyFill="1" applyBorder="1" applyAlignment="1" applyProtection="1">
      <protection locked="0"/>
    </xf>
    <xf numFmtId="4" fontId="6" fillId="8" borderId="0" xfId="8" applyNumberFormat="1" applyFont="1" applyFill="1" applyBorder="1" applyAlignment="1" applyProtection="1">
      <alignment horizontal="right" vertical="top" wrapText="1"/>
    </xf>
    <xf numFmtId="171" fontId="22" fillId="8" borderId="12" xfId="28" applyNumberFormat="1" applyFont="1" applyFill="1" applyBorder="1" applyAlignment="1" applyProtection="1">
      <alignment vertical="top"/>
    </xf>
    <xf numFmtId="4" fontId="18" fillId="8" borderId="12" xfId="45" applyFont="1" applyFill="1">
      <alignment horizontal="left" vertical="top" wrapText="1"/>
    </xf>
    <xf numFmtId="171" fontId="22" fillId="8" borderId="0" xfId="28" applyNumberFormat="1" applyFont="1" applyFill="1" applyBorder="1" applyAlignment="1" applyProtection="1"/>
    <xf numFmtId="171" fontId="22" fillId="8" borderId="0" xfId="8" applyNumberFormat="1" applyFont="1" applyFill="1" applyBorder="1" applyAlignment="1">
      <alignment vertical="top"/>
    </xf>
    <xf numFmtId="4" fontId="55" fillId="8" borderId="12" xfId="8" applyNumberFormat="1" applyFont="1" applyFill="1" applyBorder="1" applyAlignment="1" applyProtection="1">
      <alignment horizontal="right" vertical="top" wrapText="1"/>
    </xf>
    <xf numFmtId="4" fontId="56" fillId="8" borderId="12" xfId="8" applyNumberFormat="1" applyFont="1" applyFill="1" applyBorder="1" applyAlignment="1" applyProtection="1">
      <alignment horizontal="justify" vertical="top" wrapText="1"/>
    </xf>
    <xf numFmtId="4" fontId="56" fillId="8" borderId="12" xfId="8" applyNumberFormat="1" applyFont="1" applyFill="1" applyBorder="1" applyAlignment="1" applyProtection="1">
      <alignment horizontal="center" wrapText="1"/>
    </xf>
    <xf numFmtId="4" fontId="56" fillId="8" borderId="12" xfId="8" applyNumberFormat="1" applyFont="1" applyFill="1" applyBorder="1" applyAlignment="1" applyProtection="1">
      <alignment horizontal="right" wrapText="1"/>
    </xf>
    <xf numFmtId="4" fontId="57" fillId="8" borderId="12" xfId="8" applyNumberFormat="1" applyFont="1" applyFill="1" applyBorder="1" applyAlignment="1" applyProtection="1"/>
    <xf numFmtId="4" fontId="57" fillId="8" borderId="0" xfId="8" applyNumberFormat="1" applyFont="1" applyFill="1" applyBorder="1" applyProtection="1">
      <protection locked="0"/>
    </xf>
    <xf numFmtId="4" fontId="57" fillId="8" borderId="0" xfId="8" applyNumberFormat="1" applyFont="1" applyFill="1" applyBorder="1"/>
    <xf numFmtId="4" fontId="7" fillId="8" borderId="0" xfId="8" applyNumberFormat="1" applyFont="1" applyFill="1" applyBorder="1" applyAlignment="1" applyProtection="1">
      <alignment horizontal="justify" vertical="center" wrapText="1"/>
    </xf>
    <xf numFmtId="0" fontId="7" fillId="8" borderId="0" xfId="47" applyFont="1" applyFill="1" applyAlignment="1">
      <alignment horizontal="left" vertical="top"/>
    </xf>
    <xf numFmtId="0" fontId="18" fillId="8" borderId="0" xfId="47" applyFont="1" applyFill="1">
      <alignment horizontal="left" vertical="top" wrapText="1"/>
    </xf>
    <xf numFmtId="0" fontId="18" fillId="8" borderId="0" xfId="47" applyFont="1" applyFill="1" applyAlignment="1">
      <alignment horizontal="left" vertical="top"/>
    </xf>
    <xf numFmtId="0" fontId="7" fillId="8" borderId="0" xfId="8" applyFont="1" applyFill="1" applyBorder="1" applyAlignment="1" applyProtection="1">
      <alignment horizontal="left" vertical="top"/>
    </xf>
    <xf numFmtId="171" fontId="27" fillId="11" borderId="19" xfId="0" applyNumberFormat="1" applyFont="1" applyFill="1" applyBorder="1" applyAlignment="1">
      <alignment horizontal="left" vertical="top"/>
    </xf>
    <xf numFmtId="171" fontId="23" fillId="11" borderId="19" xfId="0" applyNumberFormat="1" applyFont="1" applyFill="1" applyBorder="1" applyAlignment="1">
      <alignment horizontal="left" vertical="top"/>
    </xf>
    <xf numFmtId="171" fontId="23" fillId="11" borderId="19" xfId="0" applyNumberFormat="1" applyFont="1" applyFill="1" applyBorder="1" applyAlignment="1">
      <alignment horizontal="right" vertical="top"/>
    </xf>
    <xf numFmtId="0" fontId="7" fillId="11" borderId="19" xfId="0" applyFont="1" applyFill="1" applyBorder="1" applyAlignment="1">
      <alignment horizontal="left" vertical="top" wrapText="1"/>
    </xf>
    <xf numFmtId="4" fontId="7" fillId="11" borderId="19" xfId="0" applyNumberFormat="1" applyFont="1" applyFill="1" applyBorder="1" applyAlignment="1">
      <alignment horizontal="left" vertical="top"/>
    </xf>
    <xf numFmtId="4" fontId="7" fillId="11" borderId="19" xfId="0" applyNumberFormat="1" applyFont="1" applyFill="1" applyBorder="1"/>
    <xf numFmtId="171" fontId="22" fillId="11" borderId="0" xfId="0" applyNumberFormat="1" applyFont="1" applyFill="1" applyBorder="1" applyAlignment="1">
      <alignment vertical="top"/>
    </xf>
    <xf numFmtId="4" fontId="7" fillId="8" borderId="1" xfId="8" applyNumberFormat="1" applyFont="1" applyFill="1" applyBorder="1" applyAlignment="1" applyProtection="1">
      <alignment horizontal="right"/>
    </xf>
    <xf numFmtId="0" fontId="7" fillId="8" borderId="0" xfId="8" applyFont="1" applyFill="1" applyBorder="1" applyAlignment="1" applyProtection="1">
      <alignment horizontal="left" vertical="top" wrapText="1"/>
    </xf>
    <xf numFmtId="171" fontId="22" fillId="11" borderId="0" xfId="8" applyNumberFormat="1" applyFont="1" applyFill="1" applyBorder="1" applyAlignment="1">
      <alignment vertical="top"/>
    </xf>
    <xf numFmtId="0" fontId="7" fillId="11" borderId="0" xfId="8" applyFont="1" applyFill="1" applyBorder="1" applyAlignment="1">
      <alignment horizontal="left" vertical="top" wrapText="1"/>
    </xf>
    <xf numFmtId="171" fontId="22" fillId="8" borderId="5" xfId="28" applyNumberFormat="1" applyFont="1" applyFill="1" applyBorder="1" applyAlignment="1" applyProtection="1">
      <alignment vertical="top"/>
    </xf>
    <xf numFmtId="4" fontId="7" fillId="8" borderId="34" xfId="8" applyNumberFormat="1" applyFont="1" applyFill="1" applyBorder="1" applyAlignment="1" applyProtection="1">
      <alignment horizontal="justify" vertical="top" wrapText="1"/>
    </xf>
    <xf numFmtId="0" fontId="18" fillId="8" borderId="14" xfId="8" applyFont="1" applyFill="1" applyBorder="1" applyAlignment="1" applyProtection="1">
      <alignment horizontal="center" wrapText="1"/>
    </xf>
    <xf numFmtId="169" fontId="20" fillId="11" borderId="14" xfId="8" applyNumberFormat="1" applyFont="1" applyFill="1" applyBorder="1"/>
    <xf numFmtId="4" fontId="7" fillId="11" borderId="0" xfId="8" applyNumberFormat="1" applyFont="1" applyFill="1" applyBorder="1"/>
    <xf numFmtId="171" fontId="27" fillId="11" borderId="0" xfId="8" applyNumberFormat="1" applyFont="1" applyFill="1" applyBorder="1" applyAlignment="1">
      <alignment horizontal="left" vertical="top"/>
    </xf>
    <xf numFmtId="171" fontId="23" fillId="11" borderId="0" xfId="8" applyNumberFormat="1" applyFont="1" applyFill="1" applyBorder="1" applyAlignment="1">
      <alignment horizontal="right" vertical="top"/>
    </xf>
    <xf numFmtId="4" fontId="7" fillId="11" borderId="0" xfId="8" applyNumberFormat="1" applyFont="1" applyFill="1" applyBorder="1" applyAlignment="1">
      <alignment horizontal="left" vertical="top"/>
    </xf>
    <xf numFmtId="4" fontId="4" fillId="8" borderId="0" xfId="8" applyNumberFormat="1" applyFont="1" applyFill="1" applyAlignment="1" applyProtection="1">
      <alignment horizontal="right" vertical="top" wrapText="1"/>
    </xf>
    <xf numFmtId="4" fontId="6" fillId="8" borderId="0" xfId="8" applyNumberFormat="1" applyFont="1" applyFill="1" applyBorder="1" applyAlignment="1" applyProtection="1">
      <alignment horizontal="right" vertical="top"/>
    </xf>
    <xf numFmtId="4" fontId="31" fillId="8" borderId="0" xfId="8" applyNumberFormat="1" applyFont="1" applyFill="1" applyBorder="1" applyAlignment="1" applyProtection="1">
      <alignment horizontal="center" vertical="top"/>
    </xf>
    <xf numFmtId="4" fontId="31" fillId="8" borderId="0" xfId="8" applyNumberFormat="1" applyFont="1" applyFill="1" applyAlignment="1" applyProtection="1"/>
    <xf numFmtId="4" fontId="6" fillId="8" borderId="34" xfId="8" applyNumberFormat="1" applyFont="1" applyFill="1" applyBorder="1" applyAlignment="1" applyProtection="1">
      <alignment horizontal="justify" vertical="top" wrapText="1"/>
    </xf>
    <xf numFmtId="4" fontId="4" fillId="8" borderId="5" xfId="8" applyNumberFormat="1" applyFont="1" applyFill="1" applyBorder="1" applyAlignment="1" applyProtection="1">
      <alignment horizontal="right" vertical="top" wrapText="1"/>
    </xf>
    <xf numFmtId="4" fontId="6" fillId="8" borderId="5" xfId="8" applyNumberFormat="1" applyFont="1" applyFill="1" applyBorder="1" applyAlignment="1" applyProtection="1">
      <alignment horizontal="justify" vertical="top" wrapText="1"/>
    </xf>
    <xf numFmtId="0" fontId="18" fillId="8" borderId="5" xfId="8" applyFont="1" applyFill="1" applyBorder="1" applyAlignment="1" applyProtection="1">
      <alignment horizontal="left" vertical="top"/>
    </xf>
    <xf numFmtId="4" fontId="7" fillId="8" borderId="5" xfId="8" applyNumberFormat="1" applyFont="1" applyFill="1" applyBorder="1" applyAlignment="1" applyProtection="1">
      <alignment horizontal="center" vertical="top"/>
    </xf>
    <xf numFmtId="4" fontId="4" fillId="8" borderId="33" xfId="8" applyNumberFormat="1" applyFont="1" applyFill="1" applyBorder="1" applyAlignment="1" applyProtection="1">
      <alignment horizontal="center" vertical="center" wrapText="1"/>
    </xf>
    <xf numFmtId="4" fontId="6" fillId="8" borderId="33" xfId="8" applyNumberFormat="1" applyFont="1" applyFill="1" applyBorder="1" applyAlignment="1" applyProtection="1">
      <alignment horizontal="justify" vertical="center" wrapText="1"/>
    </xf>
    <xf numFmtId="4" fontId="6" fillId="8" borderId="33" xfId="8" applyNumberFormat="1" applyFont="1" applyFill="1" applyBorder="1" applyAlignment="1" applyProtection="1">
      <alignment horizontal="center" vertical="center" wrapText="1"/>
    </xf>
    <xf numFmtId="4" fontId="6" fillId="8" borderId="33" xfId="8" applyNumberFormat="1" applyFont="1" applyFill="1" applyBorder="1" applyAlignment="1" applyProtection="1">
      <alignment horizontal="right" vertical="center" wrapText="1"/>
    </xf>
    <xf numFmtId="4" fontId="7" fillId="8" borderId="33" xfId="8" applyNumberFormat="1" applyFont="1" applyFill="1" applyBorder="1" applyAlignment="1" applyProtection="1">
      <alignment vertical="center"/>
    </xf>
    <xf numFmtId="4" fontId="7" fillId="8" borderId="33" xfId="8" applyNumberFormat="1" applyFont="1" applyFill="1" applyBorder="1" applyAlignment="1" applyProtection="1">
      <alignment horizontal="right" vertical="center" wrapText="1"/>
    </xf>
    <xf numFmtId="0" fontId="18" fillId="8" borderId="0" xfId="8" applyFont="1" applyFill="1" applyBorder="1" applyAlignment="1" applyProtection="1">
      <alignment horizontal="center" wrapText="1"/>
    </xf>
    <xf numFmtId="169" fontId="20" fillId="8" borderId="0" xfId="42" applyNumberFormat="1" applyFont="1" applyFill="1" applyBorder="1" applyAlignment="1" applyProtection="1"/>
    <xf numFmtId="4" fontId="7" fillId="8" borderId="12" xfId="8" applyNumberFormat="1" applyFont="1" applyFill="1" applyBorder="1" applyProtection="1">
      <protection locked="0"/>
    </xf>
    <xf numFmtId="4" fontId="7" fillId="8" borderId="12" xfId="8" applyNumberFormat="1" applyFont="1" applyFill="1" applyBorder="1"/>
    <xf numFmtId="4" fontId="7" fillId="8" borderId="4" xfId="8" applyNumberFormat="1" applyFont="1" applyFill="1" applyBorder="1" applyAlignment="1" applyProtection="1">
      <protection locked="0"/>
    </xf>
    <xf numFmtId="4" fontId="4" fillId="8" borderId="34" xfId="8" applyNumberFormat="1" applyFont="1" applyFill="1" applyBorder="1" applyAlignment="1" applyProtection="1">
      <alignment horizontal="right" vertical="top" wrapText="1"/>
    </xf>
    <xf numFmtId="4" fontId="6" fillId="8" borderId="34" xfId="8" applyNumberFormat="1" applyFont="1" applyFill="1" applyBorder="1" applyAlignment="1" applyProtection="1">
      <alignment horizontal="center" wrapText="1"/>
    </xf>
    <xf numFmtId="4" fontId="6" fillId="8" borderId="34" xfId="8" applyNumberFormat="1" applyFont="1" applyFill="1" applyBorder="1" applyAlignment="1" applyProtection="1">
      <alignment horizontal="right" wrapText="1"/>
    </xf>
    <xf numFmtId="4" fontId="7" fillId="8" borderId="34" xfId="8" applyNumberFormat="1" applyFont="1" applyFill="1" applyBorder="1" applyAlignment="1" applyProtection="1"/>
    <xf numFmtId="4" fontId="7" fillId="8" borderId="34" xfId="8" applyNumberFormat="1" applyFont="1" applyFill="1" applyBorder="1" applyProtection="1">
      <protection locked="0"/>
    </xf>
    <xf numFmtId="4" fontId="7" fillId="8" borderId="34" xfId="8" applyNumberFormat="1" applyFont="1" applyFill="1" applyBorder="1"/>
    <xf numFmtId="171" fontId="22" fillId="8" borderId="37" xfId="28" applyNumberFormat="1" applyFont="1" applyFill="1" applyBorder="1" applyAlignment="1" applyProtection="1"/>
    <xf numFmtId="0" fontId="6" fillId="8" borderId="12" xfId="8" applyFont="1" applyFill="1" applyBorder="1" applyAlignment="1" applyProtection="1">
      <alignment wrapText="1"/>
    </xf>
    <xf numFmtId="0" fontId="18" fillId="8" borderId="12" xfId="8" applyFont="1" applyFill="1" applyBorder="1" applyAlignment="1" applyProtection="1">
      <alignment horizontal="center" wrapText="1"/>
    </xf>
    <xf numFmtId="169" fontId="20" fillId="8" borderId="12" xfId="42" applyNumberFormat="1" applyFont="1" applyFill="1" applyBorder="1" applyAlignment="1" applyProtection="1"/>
    <xf numFmtId="4" fontId="7" fillId="8" borderId="12" xfId="8" applyNumberFormat="1" applyFont="1" applyFill="1" applyBorder="1" applyAlignment="1"/>
    <xf numFmtId="4" fontId="7" fillId="8" borderId="0" xfId="8" applyNumberFormat="1" applyFont="1" applyFill="1" applyBorder="1" applyAlignment="1" applyProtection="1">
      <protection locked="0"/>
    </xf>
    <xf numFmtId="4" fontId="7" fillId="8" borderId="0" xfId="8" applyNumberFormat="1" applyFont="1" applyFill="1" applyBorder="1" applyAlignment="1"/>
    <xf numFmtId="171" fontId="22" fillId="8" borderId="9" xfId="28" applyNumberFormat="1" applyFont="1" applyFill="1" applyBorder="1" applyAlignment="1" applyProtection="1"/>
    <xf numFmtId="0" fontId="6" fillId="8" borderId="34" xfId="8" applyFont="1" applyFill="1" applyBorder="1" applyAlignment="1" applyProtection="1">
      <alignment wrapText="1"/>
    </xf>
    <xf numFmtId="0" fontId="18" fillId="8" borderId="34" xfId="8" applyFont="1" applyFill="1" applyBorder="1" applyAlignment="1" applyProtection="1">
      <alignment horizontal="center" wrapText="1"/>
    </xf>
    <xf numFmtId="169" fontId="20" fillId="8" borderId="34" xfId="42" applyNumberFormat="1" applyFont="1" applyFill="1" applyBorder="1" applyAlignment="1" applyProtection="1"/>
    <xf numFmtId="4" fontId="7" fillId="8" borderId="38" xfId="8" applyNumberFormat="1" applyFont="1" applyFill="1" applyBorder="1" applyAlignment="1" applyProtection="1"/>
    <xf numFmtId="4" fontId="7" fillId="8" borderId="12" xfId="8" applyNumberFormat="1" applyFont="1" applyFill="1" applyBorder="1" applyProtection="1"/>
    <xf numFmtId="4" fontId="6" fillId="8" borderId="12" xfId="8" applyNumberFormat="1" applyFont="1" applyFill="1" applyBorder="1" applyAlignment="1" applyProtection="1">
      <alignment horizontal="right" vertical="top" wrapText="1"/>
    </xf>
    <xf numFmtId="171" fontId="27" fillId="8" borderId="12" xfId="28" quotePrefix="1" applyNumberFormat="1" applyFont="1" applyFill="1" applyBorder="1" applyAlignment="1" applyProtection="1">
      <alignment horizontal="left" vertical="top"/>
    </xf>
    <xf numFmtId="171" fontId="23" fillId="8" borderId="12" xfId="28" applyNumberFormat="1" applyFont="1" applyFill="1" applyBorder="1" applyAlignment="1" applyProtection="1">
      <alignment horizontal="right" vertical="top" indent="1"/>
    </xf>
    <xf numFmtId="0" fontId="18" fillId="8" borderId="12" xfId="8" applyFont="1" applyFill="1" applyBorder="1" applyAlignment="1" applyProtection="1">
      <alignment horizontal="left" vertical="top" wrapText="1"/>
    </xf>
    <xf numFmtId="4" fontId="7" fillId="8" borderId="12" xfId="8" applyNumberFormat="1" applyFont="1" applyFill="1" applyBorder="1" applyAlignment="1" applyProtection="1">
      <alignment horizontal="left" vertical="top"/>
    </xf>
    <xf numFmtId="171" fontId="27" fillId="8" borderId="0" xfId="28" quotePrefix="1" applyNumberFormat="1" applyFont="1" applyFill="1" applyBorder="1" applyAlignment="1" applyProtection="1">
      <alignment horizontal="left" vertical="top"/>
    </xf>
    <xf numFmtId="0" fontId="7" fillId="8" borderId="15" xfId="8" applyFont="1" applyFill="1" applyBorder="1" applyAlignment="1" applyProtection="1">
      <alignment horizontal="left" vertical="top" wrapText="1"/>
    </xf>
    <xf numFmtId="0" fontId="2" fillId="0" borderId="0" xfId="0" applyFont="1" applyFill="1" applyAlignment="1" applyProtection="1">
      <alignment horizontal="left" wrapText="1"/>
    </xf>
    <xf numFmtId="0" fontId="2" fillId="0" borderId="0" xfId="27" applyFont="1" applyFill="1" applyAlignment="1" applyProtection="1">
      <alignment horizontal="left" wrapText="1"/>
    </xf>
    <xf numFmtId="0" fontId="2" fillId="0" borderId="0" xfId="0" applyFont="1" applyFill="1" applyAlignment="1" applyProtection="1">
      <alignment wrapText="1"/>
    </xf>
    <xf numFmtId="0" fontId="2" fillId="4" borderId="0" xfId="0" applyFont="1" applyFill="1" applyAlignment="1" applyProtection="1">
      <alignment wrapText="1"/>
    </xf>
    <xf numFmtId="0" fontId="2" fillId="4" borderId="5" xfId="27" applyFont="1" applyFill="1" applyBorder="1" applyAlignment="1" applyProtection="1">
      <alignment horizontal="left" vertical="top" wrapText="1"/>
    </xf>
    <xf numFmtId="0" fontId="2" fillId="4" borderId="0" xfId="27" applyFont="1" applyFill="1" applyAlignment="1" applyProtection="1">
      <alignment horizontal="left" vertical="top" wrapText="1"/>
    </xf>
    <xf numFmtId="0" fontId="2" fillId="4" borderId="0" xfId="0" applyFont="1" applyFill="1" applyAlignment="1" applyProtection="1">
      <alignment horizontal="left" vertical="top" wrapText="1"/>
    </xf>
    <xf numFmtId="0" fontId="11" fillId="4" borderId="0" xfId="23" applyFont="1" applyFill="1" applyBorder="1" applyProtection="1"/>
    <xf numFmtId="0" fontId="4" fillId="0" borderId="12" xfId="8" applyFont="1" applyBorder="1" applyAlignment="1">
      <alignment vertical="top" wrapText="1"/>
    </xf>
    <xf numFmtId="0" fontId="2" fillId="0" borderId="12" xfId="8" applyBorder="1"/>
    <xf numFmtId="0" fontId="2" fillId="0" borderId="0" xfId="8" applyBorder="1"/>
    <xf numFmtId="49" fontId="2" fillId="0" borderId="0" xfId="48" applyNumberFormat="1" applyFont="1" applyFill="1" applyBorder="1" applyAlignment="1">
      <alignment horizontal="left" vertical="top" wrapText="1"/>
    </xf>
    <xf numFmtId="0" fontId="2" fillId="0" borderId="0" xfId="8"/>
    <xf numFmtId="0" fontId="10" fillId="0" borderId="0" xfId="8" applyFont="1" applyAlignment="1">
      <alignment vertical="top" wrapText="1"/>
    </xf>
    <xf numFmtId="0" fontId="2" fillId="0" borderId="0" xfId="8" applyBorder="1" applyAlignment="1">
      <alignment vertical="top" wrapText="1"/>
    </xf>
    <xf numFmtId="0" fontId="4" fillId="0" borderId="0" xfId="8" applyFont="1" applyBorder="1" applyAlignment="1">
      <alignment vertical="top" wrapText="1"/>
    </xf>
    <xf numFmtId="0" fontId="2" fillId="0" borderId="0" xfId="8" applyFont="1" applyFill="1" applyBorder="1" applyAlignment="1">
      <alignment vertical="top" wrapText="1"/>
    </xf>
    <xf numFmtId="0" fontId="2" fillId="0" borderId="0" xfId="8" applyFont="1" applyAlignment="1">
      <alignment vertical="top" wrapText="1"/>
    </xf>
    <xf numFmtId="0" fontId="4" fillId="0" borderId="0" xfId="8" applyFont="1" applyAlignment="1">
      <alignment vertical="top" wrapText="1"/>
    </xf>
    <xf numFmtId="0" fontId="2" fillId="0" borderId="0" xfId="8" quotePrefix="1" applyFont="1" applyAlignment="1">
      <alignment vertical="top" wrapText="1"/>
    </xf>
    <xf numFmtId="0" fontId="26" fillId="0" borderId="0" xfId="8" applyFont="1" applyAlignment="1">
      <alignment vertical="top" wrapText="1"/>
    </xf>
    <xf numFmtId="0" fontId="32" fillId="0" borderId="0" xfId="8" applyFont="1" applyAlignment="1">
      <alignment vertical="top" wrapText="1"/>
    </xf>
    <xf numFmtId="0" fontId="2" fillId="0" borderId="0" xfId="8" applyFont="1" applyAlignment="1">
      <alignment horizontal="left" vertical="top" wrapText="1"/>
    </xf>
    <xf numFmtId="0" fontId="26" fillId="0" borderId="0" xfId="8" applyFont="1" applyAlignment="1">
      <alignment horizontal="left" vertical="top" wrapText="1"/>
    </xf>
    <xf numFmtId="49" fontId="2" fillId="0" borderId="0" xfId="48" quotePrefix="1" applyNumberFormat="1" applyFont="1" applyFill="1" applyBorder="1" applyAlignment="1">
      <alignment horizontal="left" vertical="top" wrapText="1"/>
    </xf>
    <xf numFmtId="0" fontId="2" fillId="0" borderId="0" xfId="48" applyFont="1" applyFill="1" applyBorder="1" applyAlignment="1">
      <alignment horizontal="left" vertical="top" wrapText="1"/>
    </xf>
    <xf numFmtId="0" fontId="2" fillId="0" borderId="0" xfId="48" applyFont="1" applyFill="1" applyBorder="1" applyAlignment="1">
      <alignment vertical="top" wrapText="1"/>
    </xf>
    <xf numFmtId="0" fontId="2" fillId="0" borderId="0" xfId="48" applyFont="1" applyAlignment="1">
      <alignment vertical="top" wrapText="1"/>
    </xf>
    <xf numFmtId="4" fontId="5" fillId="8" borderId="0" xfId="32" applyNumberFormat="1" applyFont="1" applyFill="1" applyBorder="1" applyAlignment="1" applyProtection="1">
      <alignment horizontal="right" vertical="center"/>
      <protection locked="0"/>
    </xf>
    <xf numFmtId="4" fontId="5" fillId="8" borderId="0" xfId="22" applyNumberFormat="1" applyFont="1" applyFill="1" applyAlignment="1" applyProtection="1">
      <alignment horizontal="right" vertical="center"/>
    </xf>
    <xf numFmtId="164" fontId="3" fillId="8" borderId="0" xfId="22" applyNumberFormat="1" applyFont="1" applyFill="1" applyBorder="1" applyAlignment="1" applyProtection="1">
      <alignment vertical="center"/>
      <protection locked="0"/>
    </xf>
    <xf numFmtId="4" fontId="5" fillId="8" borderId="0" xfId="32" applyNumberFormat="1" applyFont="1" applyFill="1" applyBorder="1" applyAlignment="1" applyProtection="1">
      <alignment horizontal="right" vertical="center"/>
    </xf>
    <xf numFmtId="4" fontId="3" fillId="0" borderId="0" xfId="32" applyNumberFormat="1" applyFont="1" applyFill="1" applyBorder="1" applyAlignment="1" applyProtection="1">
      <alignment horizontal="left"/>
    </xf>
    <xf numFmtId="4" fontId="7" fillId="4" borderId="0" xfId="8" applyNumberFormat="1" applyFont="1" applyFill="1" applyBorder="1" applyAlignment="1" applyProtection="1">
      <alignment horizontal="justify" vertical="top" wrapText="1"/>
    </xf>
    <xf numFmtId="0" fontId="18" fillId="4" borderId="0" xfId="8" applyFont="1" applyFill="1" applyBorder="1" applyAlignment="1" applyProtection="1">
      <alignment horizontal="left" vertical="top" wrapText="1"/>
    </xf>
    <xf numFmtId="4" fontId="6" fillId="4" borderId="8" xfId="8" applyNumberFormat="1" applyFont="1" applyFill="1" applyBorder="1" applyAlignment="1" applyProtection="1">
      <alignment horizontal="right" vertical="center" wrapText="1"/>
    </xf>
    <xf numFmtId="0" fontId="7" fillId="4" borderId="0" xfId="8" applyFont="1" applyFill="1" applyBorder="1" applyAlignment="1" applyProtection="1">
      <alignment horizontal="left" vertical="top" wrapText="1"/>
    </xf>
    <xf numFmtId="4" fontId="7" fillId="4" borderId="0" xfId="8" applyNumberFormat="1" applyFont="1" applyFill="1" applyBorder="1" applyAlignment="1" applyProtection="1">
      <alignment horizontal="left" vertical="top"/>
    </xf>
    <xf numFmtId="4" fontId="7" fillId="4" borderId="0" xfId="8" applyNumberFormat="1" applyFont="1" applyFill="1" applyBorder="1" applyAlignment="1" applyProtection="1">
      <alignment horizontal="center" vertical="top"/>
    </xf>
    <xf numFmtId="0" fontId="18" fillId="0" borderId="0" xfId="8" applyFont="1" applyFill="1" applyBorder="1" applyAlignment="1" applyProtection="1">
      <alignment horizontal="left" vertical="top" wrapText="1"/>
    </xf>
    <xf numFmtId="171" fontId="22" fillId="5" borderId="0" xfId="0" applyNumberFormat="1" applyFont="1" applyFill="1" applyBorder="1" applyAlignment="1">
      <alignment vertical="top"/>
    </xf>
    <xf numFmtId="4" fontId="7" fillId="0" borderId="0" xfId="8" applyNumberFormat="1" applyFont="1" applyFill="1" applyProtection="1">
      <protection locked="0"/>
    </xf>
    <xf numFmtId="169" fontId="20" fillId="8" borderId="31" xfId="42" applyNumberFormat="1" applyFont="1" applyFill="1" applyBorder="1" applyAlignment="1" applyProtection="1"/>
    <xf numFmtId="169" fontId="20" fillId="8" borderId="18" xfId="42" applyNumberFormat="1" applyFont="1" applyFill="1" applyBorder="1" applyAlignment="1" applyProtection="1"/>
    <xf numFmtId="169" fontId="20" fillId="8" borderId="32" xfId="42" applyNumberFormat="1" applyFont="1" applyFill="1" applyBorder="1" applyAlignment="1" applyProtection="1"/>
    <xf numFmtId="0" fontId="1" fillId="0" borderId="0" xfId="8" applyFont="1" applyFill="1" applyProtection="1"/>
    <xf numFmtId="0" fontId="1" fillId="0" borderId="0" xfId="16" applyFont="1" applyFill="1" applyProtection="1"/>
    <xf numFmtId="0" fontId="36" fillId="0" borderId="0" xfId="32" applyFont="1" applyFill="1" applyBorder="1" applyAlignment="1" applyProtection="1">
      <alignment vertical="top" wrapText="1"/>
      <protection locked="0"/>
    </xf>
    <xf numFmtId="4" fontId="36" fillId="0" borderId="0" xfId="32" applyNumberFormat="1" applyFont="1" applyFill="1" applyBorder="1" applyAlignment="1" applyProtection="1">
      <alignment horizontal="right"/>
      <protection locked="0"/>
    </xf>
    <xf numFmtId="0" fontId="1" fillId="0" borderId="0" xfId="16" applyFont="1" applyFill="1" applyProtection="1">
      <protection locked="0"/>
    </xf>
    <xf numFmtId="0" fontId="1" fillId="0" borderId="0" xfId="16" applyFont="1" applyFill="1" applyBorder="1" applyProtection="1">
      <protection locked="0"/>
    </xf>
    <xf numFmtId="0" fontId="1" fillId="0" borderId="0" xfId="16" applyFont="1" applyFill="1" applyBorder="1"/>
    <xf numFmtId="0" fontId="1" fillId="0" borderId="0" xfId="16" applyFont="1" applyFill="1"/>
    <xf numFmtId="2" fontId="36" fillId="0" borderId="0" xfId="22" applyNumberFormat="1" applyFont="1" applyFill="1" applyAlignment="1" applyProtection="1">
      <alignment horizontal="left" vertical="top"/>
    </xf>
    <xf numFmtId="49" fontId="1" fillId="0" borderId="0" xfId="22" applyNumberFormat="1" applyFont="1" applyFill="1" applyBorder="1" applyProtection="1"/>
    <xf numFmtId="164" fontId="1" fillId="0" borderId="0" xfId="22" applyNumberFormat="1" applyFont="1" applyFill="1" applyProtection="1"/>
    <xf numFmtId="164" fontId="1" fillId="0" borderId="0" xfId="22" applyNumberFormat="1" applyFont="1" applyFill="1" applyBorder="1" applyProtection="1"/>
    <xf numFmtId="4" fontId="1" fillId="0" borderId="0" xfId="22" applyNumberFormat="1" applyFont="1" applyFill="1" applyBorder="1" applyAlignment="1" applyProtection="1">
      <alignment horizontal="left" indent="4"/>
    </xf>
    <xf numFmtId="164" fontId="1" fillId="0" borderId="0" xfId="22" applyNumberFormat="1" applyFont="1" applyFill="1" applyBorder="1"/>
    <xf numFmtId="164" fontId="1" fillId="0" borderId="0" xfId="22" applyNumberFormat="1" applyFont="1" applyFill="1"/>
    <xf numFmtId="49" fontId="1" fillId="0" borderId="0" xfId="22" applyNumberFormat="1" applyFont="1" applyFill="1" applyBorder="1" applyProtection="1">
      <protection locked="0"/>
    </xf>
    <xf numFmtId="164" fontId="1" fillId="0" borderId="0" xfId="22" applyNumberFormat="1" applyFont="1" applyFill="1" applyProtection="1">
      <protection locked="0"/>
    </xf>
    <xf numFmtId="164" fontId="1" fillId="0" borderId="0" xfId="22" applyNumberFormat="1" applyFont="1" applyFill="1" applyBorder="1" applyProtection="1">
      <protection locked="0"/>
    </xf>
    <xf numFmtId="0" fontId="37" fillId="0" borderId="0" xfId="16" applyFont="1" applyFill="1" applyProtection="1"/>
    <xf numFmtId="0" fontId="37" fillId="0" borderId="0" xfId="16" applyFont="1" applyFill="1" applyBorder="1" applyProtection="1"/>
    <xf numFmtId="0" fontId="5" fillId="0" borderId="8" xfId="29" applyFont="1" applyFill="1" applyBorder="1" applyAlignment="1" applyProtection="1">
      <alignment horizontal="center" vertical="center"/>
    </xf>
    <xf numFmtId="0" fontId="37" fillId="0" borderId="0" xfId="0" applyFont="1" applyBorder="1" applyAlignment="1">
      <alignment vertical="center"/>
    </xf>
    <xf numFmtId="0" fontId="37" fillId="0" borderId="0" xfId="16" applyFont="1" applyFill="1"/>
    <xf numFmtId="0" fontId="7" fillId="0" borderId="0" xfId="8" applyFont="1" applyFill="1" applyBorder="1"/>
    <xf numFmtId="0" fontId="7" fillId="0" borderId="0" xfId="8" applyFont="1" applyFill="1"/>
    <xf numFmtId="0" fontId="7" fillId="0" borderId="12" xfId="8" applyFont="1" applyFill="1" applyBorder="1" applyProtection="1"/>
    <xf numFmtId="0" fontId="7" fillId="0" borderId="12" xfId="29" applyFont="1" applyFill="1" applyBorder="1" applyAlignment="1" applyProtection="1">
      <alignment horizontal="justify"/>
    </xf>
    <xf numFmtId="4" fontId="7" fillId="0" borderId="12" xfId="29" applyNumberFormat="1" applyFont="1" applyFill="1" applyBorder="1" applyAlignment="1" applyProtection="1">
      <alignment horizontal="right"/>
    </xf>
    <xf numFmtId="49" fontId="11" fillId="4" borderId="0" xfId="23" applyNumberFormat="1" applyFont="1" applyFill="1" applyBorder="1" applyAlignment="1" applyProtection="1">
      <alignment horizontal="left" vertical="center"/>
    </xf>
    <xf numFmtId="170" fontId="11" fillId="4" borderId="0" xfId="23" applyNumberFormat="1" applyFont="1" applyFill="1" applyBorder="1" applyProtection="1"/>
    <xf numFmtId="49" fontId="11" fillId="8" borderId="0" xfId="24" applyNumberFormat="1" applyFont="1" applyFill="1" applyBorder="1" applyAlignment="1" applyProtection="1">
      <alignment horizontal="left" vertical="center"/>
    </xf>
    <xf numFmtId="0" fontId="11" fillId="8" borderId="0" xfId="24" applyFont="1" applyFill="1" applyBorder="1" applyAlignment="1" applyProtection="1"/>
    <xf numFmtId="170" fontId="11" fillId="8" borderId="0" xfId="24" applyNumberFormat="1" applyFont="1" applyFill="1" applyBorder="1" applyAlignment="1" applyProtection="1"/>
    <xf numFmtId="0" fontId="2" fillId="0" borderId="12" xfId="16" applyFont="1" applyFill="1" applyBorder="1" applyProtection="1"/>
    <xf numFmtId="2" fontId="10" fillId="4" borderId="12" xfId="23" applyNumberFormat="1" applyFont="1" applyFill="1" applyBorder="1" applyAlignment="1" applyProtection="1">
      <alignment horizontal="left" vertical="top"/>
    </xf>
    <xf numFmtId="49" fontId="11" fillId="4" borderId="12" xfId="23" applyNumberFormat="1" applyFont="1" applyFill="1" applyBorder="1" applyAlignment="1" applyProtection="1">
      <alignment horizontal="left" vertical="center"/>
    </xf>
    <xf numFmtId="2" fontId="10" fillId="8" borderId="12" xfId="24" applyNumberFormat="1" applyFont="1" applyFill="1" applyBorder="1" applyAlignment="1" applyProtection="1">
      <alignment horizontal="left" vertical="top"/>
    </xf>
    <xf numFmtId="49" fontId="11" fillId="8" borderId="12" xfId="24" applyNumberFormat="1" applyFont="1" applyFill="1" applyBorder="1" applyAlignment="1" applyProtection="1">
      <alignment horizontal="left" vertical="center"/>
    </xf>
    <xf numFmtId="4" fontId="59" fillId="4" borderId="10" xfId="8" applyNumberFormat="1" applyFont="1" applyFill="1" applyBorder="1" applyAlignment="1" applyProtection="1">
      <alignment horizontal="center" vertical="center" wrapText="1"/>
    </xf>
    <xf numFmtId="0" fontId="59" fillId="4" borderId="10" xfId="23" applyFont="1" applyFill="1" applyBorder="1" applyAlignment="1" applyProtection="1">
      <alignment horizontal="center" vertical="center" wrapText="1"/>
    </xf>
    <xf numFmtId="0" fontId="59" fillId="4" borderId="0" xfId="23" applyFont="1" applyFill="1" applyAlignment="1">
      <alignment horizontal="center" vertical="center"/>
    </xf>
    <xf numFmtId="4" fontId="59" fillId="8" borderId="10" xfId="8" applyNumberFormat="1" applyFont="1" applyFill="1" applyBorder="1" applyAlignment="1" applyProtection="1">
      <alignment horizontal="center" vertical="center" wrapText="1"/>
    </xf>
    <xf numFmtId="0" fontId="59" fillId="8" borderId="16" xfId="24" applyFont="1" applyFill="1" applyBorder="1" applyAlignment="1" applyProtection="1">
      <alignment horizontal="center" vertical="center" wrapText="1"/>
      <protection locked="0"/>
    </xf>
    <xf numFmtId="0" fontId="62" fillId="8" borderId="0" xfId="24" applyFont="1" applyFill="1" applyBorder="1" applyAlignment="1">
      <alignment horizontal="center"/>
    </xf>
    <xf numFmtId="4" fontId="7" fillId="8" borderId="0" xfId="8" applyNumberFormat="1" applyFont="1" applyFill="1" applyBorder="1" applyAlignment="1">
      <alignment vertical="top"/>
    </xf>
    <xf numFmtId="4" fontId="2" fillId="8" borderId="0" xfId="8" applyNumberFormat="1" applyFont="1" applyFill="1" applyBorder="1" applyAlignment="1">
      <alignment vertical="center"/>
    </xf>
    <xf numFmtId="4" fontId="7" fillId="8" borderId="0" xfId="8" applyNumberFormat="1" applyFont="1" applyFill="1" applyBorder="1" applyAlignment="1">
      <alignment vertical="center"/>
    </xf>
    <xf numFmtId="4" fontId="7" fillId="8" borderId="0" xfId="8" applyNumberFormat="1" applyFont="1" applyFill="1" applyBorder="1" applyAlignment="1">
      <alignment horizontal="center" vertical="center" wrapText="1"/>
    </xf>
    <xf numFmtId="4" fontId="7" fillId="8" borderId="0" xfId="8" applyNumberFormat="1" applyFont="1" applyFill="1" applyBorder="1" applyAlignment="1">
      <alignment horizontal="right" vertical="center"/>
    </xf>
    <xf numFmtId="4" fontId="7" fillId="8" borderId="0" xfId="8" applyNumberFormat="1" applyFont="1" applyFill="1" applyBorder="1" applyAlignment="1">
      <alignment horizontal="center" vertical="center"/>
    </xf>
    <xf numFmtId="4" fontId="7" fillId="8" borderId="0" xfId="8" applyNumberFormat="1" applyFont="1" applyFill="1" applyBorder="1" applyAlignment="1">
      <alignment horizontal="right"/>
    </xf>
    <xf numFmtId="169" fontId="20" fillId="11" borderId="0" xfId="8" applyNumberFormat="1" applyFont="1" applyFill="1" applyBorder="1"/>
    <xf numFmtId="4" fontId="7" fillId="8" borderId="0" xfId="8" quotePrefix="1" applyNumberFormat="1" applyFont="1" applyFill="1" applyBorder="1" applyAlignment="1">
      <alignment vertical="top"/>
    </xf>
    <xf numFmtId="0" fontId="18" fillId="4" borderId="0" xfId="8" applyFont="1" applyFill="1" applyBorder="1" applyAlignment="1" applyProtection="1">
      <alignment horizontal="left" vertical="top" wrapText="1"/>
    </xf>
    <xf numFmtId="4" fontId="7" fillId="12" borderId="0" xfId="8" applyNumberFormat="1" applyFont="1" applyFill="1" applyAlignment="1" applyProtection="1">
      <alignment vertical="center"/>
      <protection locked="0"/>
    </xf>
    <xf numFmtId="4" fontId="7" fillId="12" borderId="0" xfId="8" applyNumberFormat="1" applyFont="1" applyFill="1" applyProtection="1">
      <protection locked="0"/>
    </xf>
    <xf numFmtId="4" fontId="7" fillId="12" borderId="5" xfId="8" applyNumberFormat="1" applyFont="1" applyFill="1" applyBorder="1" applyProtection="1">
      <protection locked="0"/>
    </xf>
    <xf numFmtId="4" fontId="7" fillId="12" borderId="0" xfId="8" applyNumberFormat="1" applyFont="1" applyFill="1" applyBorder="1" applyProtection="1">
      <protection locked="0"/>
    </xf>
    <xf numFmtId="4" fontId="7" fillId="12" borderId="0" xfId="8" applyNumberFormat="1" applyFont="1" applyFill="1" applyBorder="1" applyAlignment="1" applyProtection="1">
      <protection locked="0"/>
    </xf>
    <xf numFmtId="4" fontId="7" fillId="12" borderId="0" xfId="8" applyNumberFormat="1" applyFont="1" applyFill="1" applyAlignment="1" applyProtection="1">
      <protection locked="0"/>
    </xf>
    <xf numFmtId="0" fontId="18" fillId="4" borderId="0" xfId="8" applyFont="1" applyFill="1" applyBorder="1" applyAlignment="1" applyProtection="1">
      <alignment horizontal="left" vertical="top" wrapText="1"/>
    </xf>
    <xf numFmtId="4" fontId="7" fillId="4" borderId="0" xfId="8" applyNumberFormat="1" applyFont="1" applyFill="1" applyBorder="1" applyAlignment="1" applyProtection="1">
      <alignment horizontal="left" vertical="top"/>
    </xf>
    <xf numFmtId="0" fontId="18" fillId="8" borderId="0" xfId="8" applyFont="1" applyFill="1" applyBorder="1" applyAlignment="1" applyProtection="1">
      <alignment horizontal="left" vertical="top" wrapText="1"/>
    </xf>
    <xf numFmtId="0" fontId="18" fillId="4" borderId="0" xfId="8" applyFont="1" applyFill="1" applyBorder="1" applyAlignment="1" applyProtection="1">
      <alignment horizontal="left" vertical="top" wrapText="1"/>
    </xf>
    <xf numFmtId="4" fontId="3" fillId="4" borderId="7" xfId="8" applyNumberFormat="1" applyFont="1" applyFill="1" applyBorder="1" applyAlignment="1" applyProtection="1">
      <alignment horizontal="right" vertical="center" wrapText="1"/>
    </xf>
    <xf numFmtId="0" fontId="3" fillId="4" borderId="0" xfId="16" applyFont="1" applyFill="1" applyProtection="1"/>
    <xf numFmtId="4" fontId="3" fillId="4" borderId="7" xfId="8" applyNumberFormat="1" applyFont="1" applyFill="1" applyBorder="1" applyAlignment="1" applyProtection="1">
      <alignment horizontal="left" vertical="center"/>
    </xf>
    <xf numFmtId="4" fontId="3" fillId="4" borderId="0" xfId="8" applyNumberFormat="1" applyFont="1" applyFill="1" applyBorder="1" applyAlignment="1">
      <alignment horizontal="left" vertical="center"/>
    </xf>
    <xf numFmtId="0" fontId="3" fillId="4" borderId="0" xfId="16" applyFont="1" applyFill="1"/>
    <xf numFmtId="4" fontId="7" fillId="4" borderId="0" xfId="8" applyNumberFormat="1" applyFont="1" applyFill="1" applyBorder="1" applyAlignment="1" applyProtection="1">
      <alignment horizontal="justify" vertical="top" wrapText="1"/>
    </xf>
    <xf numFmtId="0" fontId="7" fillId="4" borderId="0" xfId="8" applyFont="1" applyFill="1" applyBorder="1" applyAlignment="1" applyProtection="1">
      <alignment horizontal="left" vertical="top" wrapText="1"/>
    </xf>
    <xf numFmtId="4" fontId="7" fillId="4" borderId="0" xfId="8" applyNumberFormat="1" applyFont="1" applyFill="1" applyBorder="1" applyAlignment="1" applyProtection="1">
      <alignment horizontal="center" vertical="top"/>
    </xf>
    <xf numFmtId="0" fontId="2" fillId="0" borderId="0" xfId="0" applyFont="1" applyFill="1" applyAlignment="1" applyProtection="1">
      <alignment horizontal="left" vertical="top" wrapText="1"/>
    </xf>
    <xf numFmtId="0" fontId="2" fillId="0" borderId="0" xfId="0" applyFont="1" applyFill="1" applyAlignment="1" applyProtection="1">
      <alignment vertical="top" wrapText="1"/>
    </xf>
    <xf numFmtId="4" fontId="5" fillId="4" borderId="8" xfId="8" applyNumberFormat="1" applyFont="1" applyFill="1" applyBorder="1" applyAlignment="1" applyProtection="1">
      <alignment horizontal="right" vertical="center" wrapText="1"/>
    </xf>
    <xf numFmtId="4" fontId="5" fillId="4" borderId="8" xfId="8" applyNumberFormat="1" applyFont="1" applyFill="1" applyBorder="1" applyAlignment="1" applyProtection="1">
      <alignment horizontal="center" vertical="center" wrapText="1"/>
    </xf>
    <xf numFmtId="4" fontId="37" fillId="4" borderId="8" xfId="8" applyNumberFormat="1" applyFont="1" applyFill="1" applyBorder="1" applyAlignment="1" applyProtection="1">
      <alignment vertical="center"/>
    </xf>
    <xf numFmtId="4" fontId="34" fillId="12" borderId="0" xfId="8" applyNumberFormat="1" applyFont="1" applyFill="1" applyAlignment="1" applyProtection="1">
      <alignment vertical="center"/>
    </xf>
    <xf numFmtId="4" fontId="34" fillId="4" borderId="0" xfId="8" applyNumberFormat="1" applyFont="1" applyFill="1" applyBorder="1" applyAlignment="1">
      <alignment vertical="center"/>
    </xf>
    <xf numFmtId="4" fontId="34" fillId="4" borderId="0" xfId="8" applyNumberFormat="1" applyFont="1" applyFill="1" applyAlignment="1">
      <alignment vertical="center"/>
    </xf>
    <xf numFmtId="0" fontId="3" fillId="0" borderId="0" xfId="32" applyFont="1" applyFill="1" applyBorder="1" applyAlignment="1" applyProtection="1">
      <alignment vertical="center" wrapText="1"/>
      <protection locked="0"/>
    </xf>
    <xf numFmtId="0" fontId="5" fillId="0" borderId="8" xfId="29" applyFont="1" applyFill="1" applyBorder="1" applyAlignment="1" applyProtection="1">
      <alignment horizontal="center" vertical="center"/>
    </xf>
    <xf numFmtId="0" fontId="37" fillId="0" borderId="8" xfId="0" applyFont="1" applyBorder="1" applyAlignment="1" applyProtection="1">
      <alignment horizontal="center" vertical="center"/>
    </xf>
    <xf numFmtId="4" fontId="3" fillId="0" borderId="0" xfId="32" applyNumberFormat="1" applyFont="1" applyFill="1" applyBorder="1" applyAlignment="1" applyProtection="1">
      <alignment horizontal="left" vertical="top" wrapText="1"/>
    </xf>
    <xf numFmtId="0" fontId="29" fillId="0" borderId="0" xfId="0" applyFont="1" applyFill="1" applyAlignment="1" applyProtection="1">
      <alignment horizontal="left" vertical="top" wrapText="1"/>
    </xf>
    <xf numFmtId="2" fontId="3" fillId="0" borderId="0" xfId="32" applyNumberFormat="1" applyFont="1" applyFill="1" applyBorder="1" applyAlignment="1" applyProtection="1">
      <alignment horizontal="left" vertical="top" wrapText="1"/>
    </xf>
    <xf numFmtId="4" fontId="3" fillId="0" borderId="0" xfId="32" applyNumberFormat="1" applyFont="1" applyFill="1" applyBorder="1" applyAlignment="1" applyProtection="1">
      <alignment horizontal="left"/>
    </xf>
    <xf numFmtId="0" fontId="3" fillId="0" borderId="0" xfId="8" applyFont="1" applyFill="1" applyAlignment="1" applyProtection="1">
      <alignment horizontal="left"/>
    </xf>
    <xf numFmtId="49" fontId="3" fillId="0" borderId="0" xfId="32" applyNumberFormat="1" applyFont="1" applyFill="1" applyBorder="1" applyAlignment="1" applyProtection="1">
      <alignment horizontal="left"/>
    </xf>
    <xf numFmtId="49" fontId="3" fillId="0" borderId="0" xfId="8" applyNumberFormat="1" applyFont="1" applyFill="1" applyBorder="1" applyAlignment="1" applyProtection="1">
      <alignment horizontal="left"/>
    </xf>
    <xf numFmtId="0" fontId="29" fillId="0" borderId="0" xfId="24" applyFont="1" applyFill="1" applyBorder="1" applyAlignment="1" applyProtection="1">
      <alignment horizontal="justify" vertical="top" wrapText="1"/>
    </xf>
    <xf numFmtId="0" fontId="4" fillId="0" borderId="0" xfId="32" applyFont="1" applyFill="1" applyBorder="1" applyAlignment="1" applyProtection="1">
      <alignment vertical="center" wrapText="1"/>
    </xf>
    <xf numFmtId="4" fontId="37" fillId="4" borderId="5" xfId="8" applyNumberFormat="1" applyFont="1" applyFill="1" applyBorder="1" applyAlignment="1" applyProtection="1">
      <alignment horizontal="justify" vertical="top" wrapText="1"/>
    </xf>
    <xf numFmtId="0" fontId="6" fillId="4" borderId="30" xfId="8" applyFont="1" applyFill="1" applyBorder="1" applyAlignment="1" applyProtection="1">
      <alignment wrapText="1"/>
    </xf>
    <xf numFmtId="0" fontId="6" fillId="4" borderId="15" xfId="8" applyFont="1" applyFill="1" applyBorder="1" applyAlignment="1" applyProtection="1">
      <alignment wrapText="1"/>
    </xf>
    <xf numFmtId="0" fontId="6" fillId="4" borderId="35" xfId="8" applyFont="1" applyFill="1" applyBorder="1" applyAlignment="1" applyProtection="1">
      <alignment wrapText="1"/>
    </xf>
    <xf numFmtId="0" fontId="7" fillId="4" borderId="12" xfId="8" applyFont="1" applyFill="1" applyBorder="1" applyAlignment="1" applyProtection="1">
      <alignment horizontal="left" vertical="top" wrapText="1"/>
    </xf>
    <xf numFmtId="4" fontId="2" fillId="8" borderId="0" xfId="8" applyNumberFormat="1" applyFont="1" applyFill="1" applyBorder="1" applyAlignment="1" applyProtection="1">
      <alignment horizontal="justify" vertical="center" wrapText="1"/>
    </xf>
    <xf numFmtId="4" fontId="2" fillId="8" borderId="0" xfId="8" applyNumberFormat="1" applyFont="1" applyFill="1" applyBorder="1" applyAlignment="1" applyProtection="1">
      <alignment horizontal="justify" vertical="top" wrapText="1"/>
    </xf>
    <xf numFmtId="0" fontId="18" fillId="4" borderId="12" xfId="8" applyFont="1" applyFill="1" applyBorder="1" applyAlignment="1" applyProtection="1">
      <alignment horizontal="left" vertical="top" wrapText="1"/>
    </xf>
    <xf numFmtId="4" fontId="30" fillId="4" borderId="0" xfId="8" applyNumberFormat="1" applyFont="1" applyFill="1" applyBorder="1" applyAlignment="1" applyProtection="1">
      <alignment horizontal="justify" vertical="center" wrapText="1"/>
    </xf>
    <xf numFmtId="0" fontId="7" fillId="0" borderId="12" xfId="0" applyFont="1" applyFill="1" applyBorder="1" applyAlignment="1">
      <alignment horizontal="left" vertical="top" wrapText="1"/>
    </xf>
    <xf numFmtId="0" fontId="52" fillId="0" borderId="12" xfId="0" applyFont="1" applyFill="1" applyBorder="1"/>
    <xf numFmtId="4" fontId="6" fillId="4" borderId="8" xfId="8" applyNumberFormat="1" applyFont="1" applyFill="1" applyBorder="1" applyAlignment="1" applyProtection="1">
      <alignment horizontal="right" vertical="center" wrapText="1"/>
    </xf>
    <xf numFmtId="4" fontId="4" fillId="4" borderId="11" xfId="8" applyNumberFormat="1" applyFont="1" applyFill="1" applyBorder="1" applyAlignment="1" applyProtection="1">
      <alignment horizontal="justify" vertical="center" wrapText="1"/>
    </xf>
    <xf numFmtId="4" fontId="3" fillId="4" borderId="8" xfId="8" applyNumberFormat="1" applyFont="1" applyFill="1" applyBorder="1" applyAlignment="1" applyProtection="1">
      <alignment horizontal="justify" vertical="center" wrapText="1"/>
    </xf>
    <xf numFmtId="4" fontId="59" fillId="4" borderId="16" xfId="8" applyNumberFormat="1" applyFont="1" applyFill="1" applyBorder="1" applyAlignment="1" applyProtection="1">
      <alignment horizontal="center" vertical="center" wrapText="1"/>
    </xf>
    <xf numFmtId="4" fontId="59" fillId="4" borderId="11" xfId="8" applyNumberFormat="1" applyFont="1" applyFill="1" applyBorder="1" applyAlignment="1" applyProtection="1">
      <alignment horizontal="center" vertical="center" wrapText="1"/>
    </xf>
    <xf numFmtId="4" fontId="59" fillId="4" borderId="22" xfId="8" applyNumberFormat="1" applyFont="1" applyFill="1" applyBorder="1" applyAlignment="1" applyProtection="1">
      <alignment horizontal="center" vertical="center" wrapText="1"/>
    </xf>
    <xf numFmtId="4" fontId="4" fillId="4" borderId="0" xfId="8" applyNumberFormat="1" applyFont="1" applyFill="1" applyBorder="1" applyAlignment="1" applyProtection="1">
      <alignment horizontal="left" vertical="center" indent="1"/>
    </xf>
    <xf numFmtId="4" fontId="6" fillId="4" borderId="11" xfId="8" applyNumberFormat="1" applyFont="1" applyFill="1" applyBorder="1" applyAlignment="1" applyProtection="1">
      <alignment horizontal="justify" vertical="center" wrapText="1"/>
    </xf>
    <xf numFmtId="0" fontId="70" fillId="4" borderId="30" xfId="8" applyFont="1" applyFill="1" applyBorder="1" applyAlignment="1" applyProtection="1">
      <alignment wrapText="1"/>
    </xf>
    <xf numFmtId="0" fontId="70" fillId="4" borderId="15" xfId="8" applyFont="1" applyFill="1" applyBorder="1" applyAlignment="1" applyProtection="1">
      <alignment wrapText="1"/>
    </xf>
    <xf numFmtId="0" fontId="70" fillId="4" borderId="35" xfId="8" applyFont="1" applyFill="1" applyBorder="1" applyAlignment="1" applyProtection="1">
      <alignment wrapText="1"/>
    </xf>
    <xf numFmtId="0" fontId="69" fillId="4" borderId="12" xfId="8" applyFont="1" applyFill="1" applyBorder="1" applyAlignment="1" applyProtection="1">
      <alignment horizontal="left" vertical="top" wrapText="1"/>
    </xf>
    <xf numFmtId="0" fontId="6" fillId="4" borderId="13" xfId="8" applyFont="1" applyFill="1" applyBorder="1" applyAlignment="1" applyProtection="1">
      <alignment wrapText="1"/>
    </xf>
    <xf numFmtId="0" fontId="6" fillId="4" borderId="4" xfId="8" applyFont="1" applyFill="1" applyBorder="1" applyAlignment="1" applyProtection="1">
      <alignment wrapText="1"/>
    </xf>
    <xf numFmtId="0" fontId="6" fillId="4" borderId="14" xfId="8" applyFont="1" applyFill="1" applyBorder="1" applyAlignment="1" applyProtection="1">
      <alignment wrapText="1"/>
    </xf>
    <xf numFmtId="0" fontId="18" fillId="4" borderId="0" xfId="8" applyFont="1" applyFill="1" applyBorder="1" applyAlignment="1" applyProtection="1">
      <alignment horizontal="left" vertical="top" wrapText="1"/>
    </xf>
    <xf numFmtId="0" fontId="7" fillId="4" borderId="0" xfId="8" applyFont="1" applyFill="1" applyBorder="1" applyAlignment="1" applyProtection="1">
      <alignment horizontal="left" vertical="top" wrapText="1"/>
    </xf>
    <xf numFmtId="0" fontId="6" fillId="0" borderId="13" xfId="8" applyFont="1" applyFill="1" applyBorder="1" applyAlignment="1" applyProtection="1">
      <alignment wrapText="1"/>
    </xf>
    <xf numFmtId="0" fontId="6" fillId="0" borderId="4" xfId="8" applyFont="1" applyFill="1" applyBorder="1" applyAlignment="1" applyProtection="1">
      <alignment wrapText="1"/>
    </xf>
    <xf numFmtId="0" fontId="6" fillId="0" borderId="14" xfId="8" applyFont="1" applyFill="1" applyBorder="1" applyAlignment="1" applyProtection="1">
      <alignment wrapText="1"/>
    </xf>
    <xf numFmtId="0" fontId="18" fillId="0" borderId="0" xfId="8" applyFont="1" applyFill="1" applyBorder="1" applyAlignment="1" applyProtection="1">
      <alignment horizontal="left" vertical="top" wrapText="1"/>
    </xf>
    <xf numFmtId="4" fontId="7" fillId="4" borderId="0" xfId="8" applyNumberFormat="1" applyFont="1" applyFill="1" applyBorder="1" applyAlignment="1" applyProtection="1">
      <alignment horizontal="justify" vertical="top" wrapText="1"/>
    </xf>
    <xf numFmtId="4" fontId="31" fillId="4" borderId="0" xfId="8" applyNumberFormat="1" applyFont="1" applyFill="1" applyBorder="1" applyAlignment="1" applyProtection="1">
      <alignment horizontal="justify" vertical="center" wrapText="1"/>
    </xf>
    <xf numFmtId="4" fontId="7" fillId="4" borderId="0" xfId="8" applyNumberFormat="1" applyFont="1" applyFill="1" applyBorder="1" applyAlignment="1" applyProtection="1">
      <alignment horizontal="center" vertical="top"/>
    </xf>
    <xf numFmtId="0" fontId="2" fillId="4" borderId="0" xfId="0" applyFont="1" applyFill="1" applyBorder="1" applyAlignment="1" applyProtection="1">
      <alignment horizontal="center" vertical="top"/>
    </xf>
    <xf numFmtId="4" fontId="7" fillId="4" borderId="0" xfId="8" applyNumberFormat="1" applyFont="1" applyFill="1" applyBorder="1" applyAlignment="1" applyProtection="1">
      <alignment horizontal="left" vertical="top"/>
    </xf>
    <xf numFmtId="4" fontId="2" fillId="4" borderId="0" xfId="8" applyNumberFormat="1" applyFont="1" applyFill="1" applyBorder="1" applyAlignment="1" applyProtection="1">
      <alignment horizontal="justify" vertical="center" wrapText="1"/>
    </xf>
    <xf numFmtId="4" fontId="2" fillId="4" borderId="0" xfId="8" applyNumberFormat="1" applyFont="1" applyFill="1" applyBorder="1" applyAlignment="1" applyProtection="1">
      <alignment horizontal="justify" vertical="top" wrapText="1"/>
    </xf>
    <xf numFmtId="0" fontId="39" fillId="4" borderId="0" xfId="8" applyFont="1" applyFill="1" applyBorder="1" applyAlignment="1" applyProtection="1">
      <alignment horizontal="left" vertical="top" wrapText="1"/>
    </xf>
    <xf numFmtId="0" fontId="44" fillId="4" borderId="0" xfId="8" applyFont="1" applyFill="1" applyBorder="1" applyAlignment="1" applyProtection="1">
      <alignment horizontal="left" vertical="top" wrapText="1"/>
    </xf>
    <xf numFmtId="0" fontId="18" fillId="8" borderId="0" xfId="47" applyFont="1" applyFill="1">
      <alignment horizontal="left" vertical="top" wrapText="1"/>
    </xf>
    <xf numFmtId="0" fontId="7" fillId="4" borderId="0" xfId="8" applyFont="1" applyFill="1" applyBorder="1" applyAlignment="1">
      <alignment horizontal="left" vertical="top" wrapText="1"/>
    </xf>
    <xf numFmtId="4" fontId="18" fillId="8" borderId="12" xfId="45" applyFont="1" applyFill="1">
      <alignment horizontal="left" vertical="top" wrapText="1"/>
    </xf>
    <xf numFmtId="0" fontId="18" fillId="4" borderId="15" xfId="8" applyFont="1" applyFill="1" applyBorder="1" applyAlignment="1" applyProtection="1">
      <alignment horizontal="left" vertical="top" wrapText="1"/>
    </xf>
    <xf numFmtId="0" fontId="7" fillId="4" borderId="15" xfId="8" applyFont="1" applyFill="1" applyBorder="1" applyAlignment="1" applyProtection="1">
      <alignment horizontal="left" vertical="top" wrapText="1"/>
    </xf>
    <xf numFmtId="0" fontId="66" fillId="4" borderId="13" xfId="8" applyFont="1" applyFill="1" applyBorder="1" applyAlignment="1" applyProtection="1">
      <alignment wrapText="1"/>
    </xf>
    <xf numFmtId="0" fontId="66" fillId="4" borderId="4" xfId="8" applyFont="1" applyFill="1" applyBorder="1" applyAlignment="1" applyProtection="1">
      <alignment wrapText="1"/>
    </xf>
    <xf numFmtId="0" fontId="66" fillId="4" borderId="14" xfId="8" applyFont="1" applyFill="1" applyBorder="1" applyAlignment="1" applyProtection="1">
      <alignment wrapText="1"/>
    </xf>
    <xf numFmtId="0" fontId="6" fillId="8" borderId="13" xfId="8" applyFont="1" applyFill="1" applyBorder="1" applyAlignment="1" applyProtection="1">
      <alignment wrapText="1"/>
    </xf>
    <xf numFmtId="0" fontId="6" fillId="8" borderId="4" xfId="8" applyFont="1" applyFill="1" applyBorder="1" applyAlignment="1" applyProtection="1">
      <alignment wrapText="1"/>
    </xf>
    <xf numFmtId="0" fontId="6" fillId="8" borderId="14" xfId="8" applyFont="1" applyFill="1" applyBorder="1" applyAlignment="1" applyProtection="1">
      <alignment wrapText="1"/>
    </xf>
    <xf numFmtId="0" fontId="18" fillId="8" borderId="0" xfId="8" applyFont="1" applyFill="1" applyBorder="1" applyAlignment="1" applyProtection="1">
      <alignment horizontal="left" vertical="top" wrapText="1"/>
    </xf>
    <xf numFmtId="0" fontId="4" fillId="8" borderId="13" xfId="8" applyFont="1" applyFill="1" applyBorder="1" applyAlignment="1" applyProtection="1">
      <alignment wrapText="1"/>
    </xf>
    <xf numFmtId="0" fontId="4" fillId="8" borderId="4" xfId="8" applyFont="1" applyFill="1" applyBorder="1" applyAlignment="1" applyProtection="1">
      <alignment wrapText="1"/>
    </xf>
    <xf numFmtId="0" fontId="4" fillId="8" borderId="14" xfId="8" applyFont="1" applyFill="1" applyBorder="1" applyAlignment="1" applyProtection="1">
      <alignment wrapText="1"/>
    </xf>
    <xf numFmtId="0" fontId="7" fillId="8" borderId="0" xfId="8" applyFont="1" applyFill="1" applyBorder="1" applyAlignment="1" applyProtection="1">
      <alignment horizontal="left" vertical="top" wrapText="1"/>
    </xf>
    <xf numFmtId="0" fontId="49" fillId="8" borderId="13" xfId="8" applyFont="1" applyFill="1" applyBorder="1" applyAlignment="1" applyProtection="1">
      <alignment wrapText="1"/>
    </xf>
    <xf numFmtId="0" fontId="49" fillId="8" borderId="4" xfId="8" applyFont="1" applyFill="1" applyBorder="1" applyAlignment="1" applyProtection="1">
      <alignment wrapText="1"/>
    </xf>
    <xf numFmtId="0" fontId="49" fillId="8" borderId="14" xfId="8" applyFont="1" applyFill="1" applyBorder="1" applyAlignment="1" applyProtection="1">
      <alignment wrapText="1"/>
    </xf>
    <xf numFmtId="4" fontId="59" fillId="8" borderId="16" xfId="8" applyNumberFormat="1" applyFont="1" applyFill="1" applyBorder="1" applyAlignment="1" applyProtection="1">
      <alignment horizontal="center" vertical="center" wrapText="1"/>
    </xf>
    <xf numFmtId="4" fontId="59" fillId="8" borderId="11" xfId="8" applyNumberFormat="1" applyFont="1" applyFill="1" applyBorder="1" applyAlignment="1" applyProtection="1">
      <alignment horizontal="center" vertical="center" wrapText="1"/>
    </xf>
    <xf numFmtId="4" fontId="59" fillId="8" borderId="22" xfId="8" applyNumberFormat="1" applyFont="1" applyFill="1" applyBorder="1" applyAlignment="1" applyProtection="1">
      <alignment horizontal="center" vertical="center" wrapText="1"/>
    </xf>
    <xf numFmtId="4" fontId="4" fillId="8" borderId="0" xfId="8" applyNumberFormat="1" applyFont="1" applyFill="1" applyBorder="1" applyAlignment="1" applyProtection="1">
      <alignment horizontal="left" vertical="center" indent="6"/>
    </xf>
    <xf numFmtId="4" fontId="6" fillId="8" borderId="11" xfId="8" applyNumberFormat="1" applyFont="1" applyFill="1" applyBorder="1" applyAlignment="1" applyProtection="1">
      <alignment horizontal="justify" vertical="center" wrapText="1"/>
    </xf>
    <xf numFmtId="4" fontId="7" fillId="8" borderId="0" xfId="8" applyNumberFormat="1" applyFont="1" applyFill="1" applyBorder="1" applyAlignment="1" applyProtection="1">
      <alignment horizontal="justify" vertical="top" wrapText="1"/>
    </xf>
    <xf numFmtId="4" fontId="4" fillId="8" borderId="0" xfId="8" applyNumberFormat="1" applyFont="1" applyFill="1" applyBorder="1" applyAlignment="1" applyProtection="1">
      <alignment horizontal="left" vertical="center" indent="1"/>
    </xf>
    <xf numFmtId="4" fontId="6" fillId="8" borderId="8" xfId="8" applyNumberFormat="1" applyFont="1" applyFill="1" applyBorder="1" applyAlignment="1" applyProtection="1">
      <alignment horizontal="right" vertical="center" wrapText="1"/>
    </xf>
    <xf numFmtId="4" fontId="31" fillId="8" borderId="0" xfId="8" applyNumberFormat="1" applyFont="1" applyFill="1" applyBorder="1" applyAlignment="1" applyProtection="1">
      <alignment horizontal="justify" vertical="center" wrapText="1"/>
    </xf>
    <xf numFmtId="4" fontId="7" fillId="8" borderId="0" xfId="8" applyNumberFormat="1" applyFont="1" applyFill="1" applyBorder="1" applyAlignment="1" applyProtection="1">
      <alignment horizontal="justify" vertical="center" wrapText="1"/>
    </xf>
    <xf numFmtId="0" fontId="6" fillId="8" borderId="31" xfId="8" applyFont="1" applyFill="1" applyBorder="1" applyAlignment="1" applyProtection="1">
      <alignment wrapText="1"/>
    </xf>
    <xf numFmtId="0" fontId="6" fillId="8" borderId="18" xfId="8" applyFont="1" applyFill="1" applyBorder="1" applyAlignment="1" applyProtection="1">
      <alignment wrapText="1"/>
    </xf>
    <xf numFmtId="0" fontId="6" fillId="8" borderId="32" xfId="8" applyFont="1" applyFill="1" applyBorder="1" applyAlignment="1" applyProtection="1">
      <alignment wrapText="1"/>
    </xf>
    <xf numFmtId="4" fontId="7" fillId="8" borderId="0" xfId="8" quotePrefix="1" applyNumberFormat="1" applyFont="1" applyFill="1" applyBorder="1" applyAlignment="1" applyProtection="1">
      <alignment horizontal="justify" vertical="top" wrapText="1"/>
    </xf>
    <xf numFmtId="0" fontId="6" fillId="8" borderId="15" xfId="8" applyFont="1" applyFill="1" applyBorder="1" applyAlignment="1" applyProtection="1">
      <alignment wrapText="1"/>
    </xf>
    <xf numFmtId="0" fontId="6" fillId="8" borderId="35" xfId="8" applyFont="1" applyFill="1" applyBorder="1" applyAlignment="1" applyProtection="1">
      <alignment wrapText="1"/>
    </xf>
    <xf numFmtId="0" fontId="18" fillId="8" borderId="12" xfId="8" applyFont="1" applyFill="1" applyBorder="1" applyAlignment="1" applyProtection="1">
      <alignment horizontal="left" vertical="top" wrapText="1"/>
    </xf>
    <xf numFmtId="0" fontId="6" fillId="8" borderId="5" xfId="8" applyFont="1" applyFill="1" applyBorder="1" applyAlignment="1" applyProtection="1">
      <alignment wrapText="1"/>
    </xf>
    <xf numFmtId="4" fontId="7" fillId="8" borderId="0" xfId="8" quotePrefix="1" applyNumberFormat="1" applyFont="1" applyFill="1" applyBorder="1" applyAlignment="1" applyProtection="1">
      <alignment horizontal="justify" vertical="center" wrapText="1"/>
    </xf>
    <xf numFmtId="0" fontId="6" fillId="8" borderId="30" xfId="8" applyFont="1" applyFill="1" applyBorder="1" applyAlignment="1" applyProtection="1">
      <alignment wrapText="1"/>
    </xf>
    <xf numFmtId="4" fontId="6" fillId="8" borderId="0" xfId="8" applyNumberFormat="1" applyFont="1" applyFill="1" applyAlignment="1" applyProtection="1">
      <alignment horizontal="left" vertical="top" wrapText="1"/>
    </xf>
    <xf numFmtId="0" fontId="7" fillId="8" borderId="0" xfId="47" applyFont="1" applyFill="1">
      <alignment horizontal="left" vertical="top" wrapText="1"/>
    </xf>
    <xf numFmtId="4" fontId="6" fillId="8" borderId="0" xfId="8" applyNumberFormat="1" applyFont="1" applyFill="1" applyBorder="1" applyAlignment="1" applyProtection="1">
      <alignment horizontal="justify" vertical="center" wrapText="1"/>
    </xf>
    <xf numFmtId="0" fontId="7" fillId="8" borderId="12" xfId="8" applyFont="1" applyFill="1" applyBorder="1" applyAlignment="1" applyProtection="1">
      <alignment horizontal="left" vertical="top" wrapText="1"/>
    </xf>
    <xf numFmtId="4" fontId="18" fillId="8" borderId="0" xfId="45" applyFont="1" applyFill="1" applyBorder="1">
      <alignment horizontal="left" vertical="top" wrapText="1"/>
    </xf>
    <xf numFmtId="0" fontId="7" fillId="8" borderId="0" xfId="0" applyFont="1" applyFill="1" applyBorder="1" applyAlignment="1">
      <alignment horizontal="left" vertical="top" wrapText="1"/>
    </xf>
    <xf numFmtId="0" fontId="52" fillId="8" borderId="0" xfId="0" applyFont="1" applyFill="1" applyBorder="1"/>
    <xf numFmtId="4" fontId="18" fillId="8" borderId="0" xfId="45" quotePrefix="1" applyFont="1" applyFill="1" applyBorder="1">
      <alignment horizontal="left" vertical="top" wrapText="1"/>
    </xf>
    <xf numFmtId="0" fontId="6" fillId="8" borderId="20" xfId="0" applyFont="1" applyFill="1" applyBorder="1" applyAlignment="1">
      <alignment wrapText="1"/>
    </xf>
    <xf numFmtId="0" fontId="52" fillId="8" borderId="21" xfId="0" applyFont="1" applyFill="1" applyBorder="1"/>
    <xf numFmtId="0" fontId="52" fillId="8" borderId="24" xfId="0" applyFont="1" applyFill="1" applyBorder="1"/>
    <xf numFmtId="0" fontId="18" fillId="8" borderId="0" xfId="47" quotePrefix="1" applyFont="1" applyFill="1">
      <alignment horizontal="left" vertical="top" wrapText="1"/>
    </xf>
    <xf numFmtId="0" fontId="6" fillId="8" borderId="1" xfId="0" applyFont="1" applyFill="1" applyBorder="1" applyAlignment="1">
      <alignment wrapText="1"/>
    </xf>
    <xf numFmtId="0" fontId="52" fillId="8" borderId="1" xfId="0" applyFont="1" applyFill="1" applyBorder="1"/>
    <xf numFmtId="0" fontId="6" fillId="8" borderId="25" xfId="8" applyFont="1" applyFill="1" applyBorder="1" applyAlignment="1" applyProtection="1">
      <alignment wrapText="1"/>
    </xf>
    <xf numFmtId="0" fontId="6" fillId="8" borderId="26" xfId="8" applyFont="1" applyFill="1" applyBorder="1" applyAlignment="1" applyProtection="1">
      <alignment wrapText="1"/>
    </xf>
    <xf numFmtId="0" fontId="7" fillId="11" borderId="23" xfId="8" applyFont="1" applyFill="1" applyBorder="1" applyAlignment="1">
      <alignment horizontal="left" vertical="top" wrapText="1"/>
    </xf>
    <xf numFmtId="0" fontId="52" fillId="8" borderId="23" xfId="8" applyFont="1" applyFill="1" applyBorder="1"/>
    <xf numFmtId="0" fontId="6" fillId="11" borderId="30" xfId="8" applyFont="1" applyFill="1" applyBorder="1" applyAlignment="1">
      <alignment wrapText="1"/>
    </xf>
    <xf numFmtId="0" fontId="52" fillId="8" borderId="15" xfId="8" applyFont="1" applyFill="1" applyBorder="1"/>
    <xf numFmtId="0" fontId="6" fillId="8" borderId="27" xfId="8" applyFont="1" applyFill="1" applyBorder="1" applyAlignment="1" applyProtection="1">
      <alignment horizontal="left" wrapText="1"/>
    </xf>
    <xf numFmtId="0" fontId="6" fillId="8" borderId="19" xfId="8" applyFont="1" applyFill="1" applyBorder="1" applyAlignment="1" applyProtection="1">
      <alignment horizontal="left" wrapText="1"/>
    </xf>
    <xf numFmtId="0" fontId="6" fillId="8" borderId="28" xfId="8" applyFont="1" applyFill="1" applyBorder="1" applyAlignment="1" applyProtection="1">
      <alignment horizontal="left" wrapText="1"/>
    </xf>
    <xf numFmtId="0" fontId="7" fillId="8" borderId="23" xfId="8" applyFont="1" applyFill="1" applyBorder="1" applyAlignment="1">
      <alignment horizontal="left" vertical="top" wrapText="1"/>
    </xf>
    <xf numFmtId="4" fontId="18" fillId="8" borderId="12" xfId="45" applyFont="1" applyFill="1" applyBorder="1">
      <alignment horizontal="left" vertical="top" wrapText="1"/>
    </xf>
    <xf numFmtId="4" fontId="7" fillId="8" borderId="5" xfId="8" applyNumberFormat="1" applyFont="1" applyFill="1" applyBorder="1" applyAlignment="1" applyProtection="1">
      <alignment horizontal="justify" vertical="top" wrapText="1"/>
    </xf>
    <xf numFmtId="0" fontId="60" fillId="8" borderId="0" xfId="8" applyNumberFormat="1" applyFont="1" applyFill="1" applyBorder="1" applyAlignment="1" applyProtection="1">
      <alignment horizontal="left" vertical="top" wrapText="1"/>
    </xf>
    <xf numFmtId="4" fontId="47" fillId="8" borderId="0" xfId="8" applyNumberFormat="1" applyFont="1" applyFill="1" applyBorder="1" applyAlignment="1" applyProtection="1">
      <alignment horizontal="justify" vertical="center" wrapText="1"/>
    </xf>
    <xf numFmtId="4" fontId="42" fillId="8" borderId="0" xfId="8" applyNumberFormat="1" applyFont="1" applyFill="1" applyBorder="1" applyAlignment="1" applyProtection="1">
      <alignment horizontal="justify" vertical="center" wrapText="1"/>
    </xf>
    <xf numFmtId="0" fontId="18" fillId="8" borderId="0" xfId="8" applyNumberFormat="1" applyFont="1" applyFill="1" applyBorder="1" applyAlignment="1" applyProtection="1">
      <alignment horizontal="left" vertical="top" wrapText="1"/>
    </xf>
    <xf numFmtId="0" fontId="18" fillId="8" borderId="12" xfId="47" applyFont="1" applyFill="1" applyBorder="1">
      <alignment horizontal="left" vertical="top" wrapText="1"/>
    </xf>
    <xf numFmtId="0" fontId="6" fillId="8" borderId="0" xfId="8" applyFont="1" applyFill="1" applyBorder="1" applyAlignment="1" applyProtection="1">
      <alignment wrapText="1"/>
    </xf>
    <xf numFmtId="4" fontId="6" fillId="8" borderId="0" xfId="8" applyNumberFormat="1" applyFont="1" applyFill="1" applyBorder="1" applyAlignment="1" applyProtection="1">
      <alignment horizontal="left" vertical="top" wrapText="1"/>
    </xf>
    <xf numFmtId="0" fontId="2" fillId="8" borderId="0" xfId="8" applyFont="1" applyFill="1" applyAlignment="1">
      <alignment horizontal="justify" vertical="top" wrapText="1"/>
    </xf>
    <xf numFmtId="0" fontId="18" fillId="8" borderId="11" xfId="8" applyFont="1" applyFill="1" applyBorder="1" applyAlignment="1" applyProtection="1">
      <alignment horizontal="left" vertical="top" wrapText="1"/>
    </xf>
    <xf numFmtId="0" fontId="18" fillId="8" borderId="15" xfId="8" applyFont="1" applyFill="1" applyBorder="1" applyAlignment="1" applyProtection="1">
      <alignment horizontal="left" vertical="top" wrapText="1"/>
    </xf>
    <xf numFmtId="49" fontId="4" fillId="4" borderId="0" xfId="27" applyNumberFormat="1" applyFont="1" applyFill="1" applyBorder="1" applyAlignment="1" applyProtection="1">
      <alignment horizontal="left" vertical="top" wrapText="1"/>
    </xf>
    <xf numFmtId="4" fontId="4" fillId="4" borderId="0" xfId="8" applyNumberFormat="1" applyFont="1" applyFill="1" applyBorder="1" applyAlignment="1" applyProtection="1">
      <alignment horizontal="left" vertical="center" wrapText="1" indent="3"/>
    </xf>
    <xf numFmtId="4" fontId="6" fillId="4" borderId="0" xfId="8" applyNumberFormat="1" applyFont="1" applyFill="1" applyBorder="1" applyAlignment="1" applyProtection="1">
      <alignment horizontal="left" vertical="top" wrapText="1"/>
    </xf>
    <xf numFmtId="0" fontId="2" fillId="0" borderId="0" xfId="0" applyFont="1" applyFill="1" applyAlignment="1" applyProtection="1">
      <alignment horizontal="left" vertical="top" wrapText="1"/>
    </xf>
    <xf numFmtId="0" fontId="2" fillId="0" borderId="0" xfId="0" applyFont="1" applyFill="1" applyAlignment="1" applyProtection="1">
      <alignment vertical="top" wrapText="1"/>
    </xf>
    <xf numFmtId="0" fontId="4" fillId="4" borderId="0" xfId="0" applyFont="1" applyFill="1" applyAlignment="1" applyProtection="1">
      <alignment vertical="top" wrapText="1"/>
    </xf>
    <xf numFmtId="0" fontId="2" fillId="8" borderId="0" xfId="0" applyFont="1" applyFill="1" applyAlignment="1" applyProtection="1">
      <alignment horizontal="left" vertical="top" wrapText="1"/>
    </xf>
    <xf numFmtId="0" fontId="2" fillId="0" borderId="0" xfId="27" applyFont="1" applyFill="1" applyAlignment="1" applyProtection="1">
      <alignment horizontal="left" vertical="top" wrapText="1"/>
    </xf>
    <xf numFmtId="0" fontId="30" fillId="0" borderId="0" xfId="0" applyFont="1" applyFill="1" applyAlignment="1" applyProtection="1">
      <alignment horizontal="left" vertical="top" wrapText="1"/>
    </xf>
    <xf numFmtId="4" fontId="5" fillId="4" borderId="8" xfId="8" applyNumberFormat="1" applyFont="1" applyFill="1" applyBorder="1" applyAlignment="1" applyProtection="1">
      <alignment horizontal="right" vertical="center" wrapText="1"/>
    </xf>
    <xf numFmtId="0" fontId="2" fillId="4" borderId="0" xfId="8" applyFont="1" applyFill="1" applyBorder="1" applyAlignment="1" applyProtection="1">
      <alignment horizontal="left" vertical="top" wrapText="1"/>
    </xf>
    <xf numFmtId="4" fontId="7" fillId="8" borderId="0" xfId="46" applyFont="1" applyFill="1">
      <alignment horizontal="left" vertical="top" wrapText="1"/>
    </xf>
    <xf numFmtId="0" fontId="4" fillId="0" borderId="0" xfId="0" applyFont="1" applyFill="1" applyAlignment="1" applyProtection="1">
      <alignment vertical="top" wrapText="1"/>
    </xf>
    <xf numFmtId="0" fontId="4" fillId="4" borderId="0" xfId="8" applyFont="1" applyFill="1" applyBorder="1" applyAlignment="1" applyProtection="1">
      <alignment horizontal="left" vertical="top" wrapText="1"/>
    </xf>
    <xf numFmtId="0" fontId="7" fillId="4" borderId="13" xfId="8" applyFont="1" applyFill="1" applyBorder="1" applyAlignment="1" applyProtection="1">
      <alignment horizontal="center" wrapText="1"/>
    </xf>
    <xf numFmtId="0" fontId="7" fillId="4" borderId="4" xfId="8" applyFont="1" applyFill="1" applyBorder="1" applyAlignment="1" applyProtection="1">
      <alignment horizontal="center" wrapText="1"/>
    </xf>
    <xf numFmtId="0" fontId="2" fillId="0" borderId="0" xfId="8" applyFont="1" applyFill="1" applyBorder="1" applyAlignment="1" applyProtection="1">
      <alignment horizontal="left" vertical="top" wrapText="1"/>
    </xf>
  </cellXfs>
  <cellStyles count="49">
    <cellStyle name="Element-delo" xfId="1" xr:uid="{00000000-0005-0000-0000-000000000000}"/>
    <cellStyle name="Element-delo 2" xfId="2" xr:uid="{00000000-0005-0000-0000-000001000000}"/>
    <cellStyle name="Element-delo 3 2" xfId="3" xr:uid="{00000000-0005-0000-0000-000002000000}"/>
    <cellStyle name="Element-delo_HTZ IP 164 srednja zdravstvena šola Celje ci1151-1, BZ500+..." xfId="4" xr:uid="{00000000-0005-0000-0000-000003000000}"/>
    <cellStyle name="Hiperpovezava 2" xfId="5" xr:uid="{00000000-0005-0000-0000-000004000000}"/>
    <cellStyle name="naslov2" xfId="6" xr:uid="{00000000-0005-0000-0000-000005000000}"/>
    <cellStyle name="Navadno" xfId="0" builtinId="0"/>
    <cellStyle name="Navadno 10" xfId="7" xr:uid="{00000000-0005-0000-0000-000007000000}"/>
    <cellStyle name="Navadno 10 2" xfId="8" xr:uid="{00000000-0005-0000-0000-000008000000}"/>
    <cellStyle name="Navadno 11" xfId="9" xr:uid="{00000000-0005-0000-0000-000009000000}"/>
    <cellStyle name="Navadno 12" xfId="10" xr:uid="{00000000-0005-0000-0000-00000A000000}"/>
    <cellStyle name="Navadno 13" xfId="11" xr:uid="{00000000-0005-0000-0000-00000B000000}"/>
    <cellStyle name="Navadno 14" xfId="12" xr:uid="{00000000-0005-0000-0000-00000C000000}"/>
    <cellStyle name="Navadno 15" xfId="13" xr:uid="{00000000-0005-0000-0000-00000D000000}"/>
    <cellStyle name="Navadno 16" xfId="14" xr:uid="{00000000-0005-0000-0000-00000E000000}"/>
    <cellStyle name="Navadno 2" xfId="15" xr:uid="{00000000-0005-0000-0000-00000F000000}"/>
    <cellStyle name="Navadno 2 2" xfId="16" xr:uid="{00000000-0005-0000-0000-000010000000}"/>
    <cellStyle name="Navadno 2 2 2" xfId="17" xr:uid="{00000000-0005-0000-0000-000011000000}"/>
    <cellStyle name="Navadno 2 6" xfId="18" xr:uid="{00000000-0005-0000-0000-000012000000}"/>
    <cellStyle name="Navadno 3" xfId="19" xr:uid="{00000000-0005-0000-0000-000013000000}"/>
    <cellStyle name="Navadno 4" xfId="20" xr:uid="{00000000-0005-0000-0000-000014000000}"/>
    <cellStyle name="Navadno 5" xfId="21" xr:uid="{00000000-0005-0000-0000-000015000000}"/>
    <cellStyle name="Navadno 6" xfId="22" xr:uid="{00000000-0005-0000-0000-000016000000}"/>
    <cellStyle name="Navadno 7" xfId="23" xr:uid="{00000000-0005-0000-0000-000017000000}"/>
    <cellStyle name="Navadno 7 2" xfId="24" xr:uid="{00000000-0005-0000-0000-000018000000}"/>
    <cellStyle name="Navadno 8" xfId="25" xr:uid="{00000000-0005-0000-0000-000019000000}"/>
    <cellStyle name="Navadno 9" xfId="26" xr:uid="{00000000-0005-0000-0000-00001A000000}"/>
    <cellStyle name="Navadno_ARREA- koča Ruše-rušitve 2" xfId="48" xr:uid="{00000000-0005-0000-0000-00001B000000}"/>
    <cellStyle name="Navadno_KALAMAR-PSO GREGORČIČEVA MS-16.11.04" xfId="27" xr:uid="{00000000-0005-0000-0000-00001C000000}"/>
    <cellStyle name="Navadno_Volume 4 - BoQ - Tišina-gradb - cene-15-5 2 2" xfId="28" xr:uid="{00000000-0005-0000-0000-00001D000000}"/>
    <cellStyle name="Navadno_Volume 4_CERO_Celje_1_Odlagaliçźe" xfId="29" xr:uid="{00000000-0005-0000-0000-00001E000000}"/>
    <cellStyle name="Normal 2" xfId="30" xr:uid="{00000000-0005-0000-0000-00001F000000}"/>
    <cellStyle name="Normal 3" xfId="31" xr:uid="{00000000-0005-0000-0000-000020000000}"/>
    <cellStyle name="Normal_1.3.2" xfId="32" xr:uid="{00000000-0005-0000-0000-000021000000}"/>
    <cellStyle name="Nova post_2018" xfId="47" xr:uid="{00000000-0005-0000-0000-000022000000}"/>
    <cellStyle name="Odstotek 2" xfId="33" xr:uid="{00000000-0005-0000-0000-000023000000}"/>
    <cellStyle name="Odstotek 3" xfId="34" xr:uid="{00000000-0005-0000-0000-000024000000}"/>
    <cellStyle name="POPRAVEK 2018" xfId="45" xr:uid="{00000000-0005-0000-0000-000025000000}"/>
    <cellStyle name="popravek_marec_18" xfId="46" xr:uid="{00000000-0005-0000-0000-000026000000}"/>
    <cellStyle name="PRVA VRSTA Element delo" xfId="35" xr:uid="{00000000-0005-0000-0000-000027000000}"/>
    <cellStyle name="Slog 1" xfId="36" xr:uid="{00000000-0005-0000-0000-000028000000}"/>
    <cellStyle name="Slog 2018" xfId="44" xr:uid="{00000000-0005-0000-0000-000029000000}"/>
    <cellStyle name="Slog JB" xfId="37" xr:uid="{00000000-0005-0000-0000-00002A000000}"/>
    <cellStyle name="Vejica" xfId="38" builtinId="3"/>
    <cellStyle name="Vejica 2" xfId="39" xr:uid="{00000000-0005-0000-0000-00002C000000}"/>
    <cellStyle name="Vejica 3" xfId="40" xr:uid="{00000000-0005-0000-0000-00002D000000}"/>
    <cellStyle name="Vejica 3 2" xfId="41" xr:uid="{00000000-0005-0000-0000-00002E000000}"/>
    <cellStyle name="Vnos" xfId="42" builtinId="20"/>
    <cellStyle name="Vnos 2" xfId="43" xr:uid="{00000000-0005-0000-0000-000030000000}"/>
  </cellStyles>
  <dxfs count="264">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indexed="9"/>
      </font>
      <fill>
        <patternFill patternType="none"/>
      </fill>
      <border>
        <left/>
        <right/>
        <top/>
        <bottom/>
      </border>
    </dxf>
    <dxf>
      <font>
        <b/>
        <color indexed="10"/>
      </font>
      <fill>
        <patternFill patternType="none"/>
      </fill>
      <border>
        <left/>
        <right/>
        <top/>
        <bottom/>
      </border>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indexed="9"/>
      </font>
      <fill>
        <patternFill patternType="none"/>
      </fill>
      <border>
        <left/>
        <right/>
        <top/>
        <bottom/>
      </border>
    </dxf>
    <dxf>
      <font>
        <b/>
        <color indexed="10"/>
      </font>
      <fill>
        <patternFill patternType="none"/>
      </fill>
      <border>
        <left/>
        <right/>
        <top/>
        <bottom/>
      </border>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b/>
        <i val="0"/>
        <color rgb="FFFF0000"/>
      </font>
    </dxf>
    <dxf>
      <font>
        <color theme="0"/>
      </font>
    </dxf>
    <dxf>
      <font>
        <color theme="0"/>
      </font>
    </dxf>
    <dxf>
      <font>
        <b/>
        <i val="0"/>
        <color rgb="FFFF0000"/>
      </font>
    </dxf>
    <dxf>
      <font>
        <color theme="0"/>
      </font>
    </dxf>
    <dxf>
      <font>
        <b/>
        <i val="0"/>
        <color rgb="FFFF0000"/>
      </font>
    </dxf>
    <dxf>
      <font>
        <color theme="0"/>
      </font>
    </dxf>
    <dxf>
      <font>
        <b/>
        <i val="0"/>
        <color rgb="FFFF0000"/>
      </font>
    </dxf>
    <dxf>
      <font>
        <color theme="0"/>
      </font>
    </dxf>
    <dxf>
      <font>
        <b/>
        <i val="0"/>
        <color rgb="FFFF0000"/>
      </font>
    </dxf>
    <dxf>
      <font>
        <color indexed="9"/>
      </font>
      <fill>
        <patternFill patternType="none"/>
      </fill>
      <border>
        <left/>
        <right/>
        <top/>
        <bottom/>
      </border>
    </dxf>
    <dxf>
      <font>
        <b/>
        <color indexed="10"/>
      </font>
      <fill>
        <patternFill patternType="none"/>
      </fill>
      <border>
        <left/>
        <right/>
        <top/>
        <bottom/>
      </border>
    </dxf>
    <dxf>
      <font>
        <b/>
        <i val="0"/>
        <color rgb="FFFF0000"/>
      </font>
    </dxf>
    <dxf>
      <font>
        <b/>
        <i val="0"/>
        <color rgb="FFFF0000"/>
      </font>
    </dxf>
    <dxf>
      <font>
        <color theme="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L55"/>
  <sheetViews>
    <sheetView view="pageBreakPreview" topLeftCell="A20" zoomScale="90" zoomScaleSheetLayoutView="90" workbookViewId="0">
      <selection activeCell="I31" sqref="I31"/>
    </sheetView>
  </sheetViews>
  <sheetFormatPr defaultRowHeight="12.75"/>
  <cols>
    <col min="1" max="1" width="5.85546875" style="28" customWidth="1"/>
    <col min="2" max="2" width="51.140625" style="28" customWidth="1"/>
    <col min="3" max="3" width="6.7109375" style="28" customWidth="1"/>
    <col min="4" max="4" width="7" style="28" customWidth="1"/>
    <col min="5" max="5" width="22.42578125" style="28" customWidth="1"/>
    <col min="6" max="6" width="0.85546875" style="28" customWidth="1"/>
    <col min="7" max="7" width="1.28515625" style="28" hidden="1" customWidth="1"/>
    <col min="8" max="8" width="9.140625" style="44" hidden="1" customWidth="1"/>
    <col min="9" max="9" width="18" style="44" customWidth="1"/>
    <col min="10" max="10" width="9.140625" style="44"/>
    <col min="11" max="11" width="17" style="44" bestFit="1" customWidth="1"/>
    <col min="12" max="16384" width="9.140625" style="28"/>
  </cols>
  <sheetData>
    <row r="1" spans="1:11" s="576" customFormat="1" ht="33.75" customHeight="1">
      <c r="A1" s="577"/>
      <c r="B1" s="578"/>
      <c r="C1" s="579"/>
      <c r="D1" s="579"/>
      <c r="E1" s="579"/>
      <c r="F1" s="577"/>
      <c r="G1" s="577"/>
      <c r="H1" s="577"/>
      <c r="I1" s="577"/>
      <c r="J1" s="575"/>
      <c r="K1" s="575"/>
    </row>
    <row r="2" spans="1:11" s="289" customFormat="1" ht="30" customHeight="1">
      <c r="A2" s="284"/>
      <c r="B2" s="285" t="s">
        <v>139</v>
      </c>
      <c r="C2" s="635" t="s">
        <v>821</v>
      </c>
      <c r="D2" s="636"/>
      <c r="E2" s="636"/>
      <c r="F2" s="286"/>
      <c r="G2" s="286"/>
      <c r="H2" s="287"/>
      <c r="I2" s="287"/>
      <c r="J2" s="288"/>
      <c r="K2" s="288"/>
    </row>
    <row r="3" spans="1:11" s="21" customFormat="1" ht="9.75" customHeight="1">
      <c r="A3" s="184"/>
      <c r="B3" s="65"/>
      <c r="C3" s="304"/>
      <c r="D3" s="186"/>
      <c r="E3" s="186"/>
      <c r="F3" s="25"/>
      <c r="G3" s="25"/>
      <c r="H3" s="185"/>
      <c r="I3" s="185"/>
      <c r="J3" s="46"/>
      <c r="K3" s="46"/>
    </row>
    <row r="4" spans="1:11" s="289" customFormat="1" ht="44.25" customHeight="1">
      <c r="A4" s="284"/>
      <c r="B4" s="285" t="s">
        <v>140</v>
      </c>
      <c r="C4" s="635" t="s">
        <v>822</v>
      </c>
      <c r="D4" s="636"/>
      <c r="E4" s="636"/>
      <c r="F4" s="290"/>
      <c r="G4" s="290"/>
      <c r="H4" s="287"/>
      <c r="I4" s="287"/>
      <c r="J4" s="288"/>
      <c r="K4" s="288"/>
    </row>
    <row r="5" spans="1:11" s="21" customFormat="1" ht="6.75" customHeight="1">
      <c r="A5" s="552"/>
      <c r="B5" s="65"/>
      <c r="C5" s="637"/>
      <c r="D5" s="637"/>
      <c r="E5" s="637"/>
      <c r="F5" s="27"/>
      <c r="G5" s="27"/>
      <c r="H5" s="185"/>
      <c r="I5" s="185"/>
      <c r="J5" s="46"/>
      <c r="K5" s="46"/>
    </row>
    <row r="6" spans="1:11" s="21" customFormat="1" ht="15">
      <c r="A6" s="184"/>
      <c r="B6" s="66" t="s">
        <v>141</v>
      </c>
      <c r="C6" s="638" t="s">
        <v>129</v>
      </c>
      <c r="D6" s="639"/>
      <c r="E6" s="639"/>
      <c r="F6" s="184"/>
      <c r="G6" s="184"/>
      <c r="H6" s="185"/>
      <c r="I6" s="185"/>
      <c r="J6" s="46"/>
      <c r="K6" s="46"/>
    </row>
    <row r="7" spans="1:11" s="21" customFormat="1" ht="15">
      <c r="A7" s="184"/>
      <c r="B7" s="66" t="s">
        <v>142</v>
      </c>
      <c r="C7" s="638" t="s">
        <v>488</v>
      </c>
      <c r="D7" s="638"/>
      <c r="E7" s="638"/>
      <c r="F7" s="26"/>
      <c r="G7" s="26"/>
      <c r="H7" s="185"/>
      <c r="I7" s="185"/>
      <c r="J7" s="46"/>
      <c r="K7" s="46"/>
    </row>
    <row r="8" spans="1:11" s="21" customFormat="1" ht="15">
      <c r="A8" s="184"/>
      <c r="B8" s="66" t="s">
        <v>143</v>
      </c>
      <c r="C8" s="640" t="s">
        <v>554</v>
      </c>
      <c r="D8" s="641"/>
      <c r="E8" s="641"/>
      <c r="F8" s="184"/>
      <c r="G8" s="184"/>
      <c r="H8" s="185"/>
      <c r="I8" s="185"/>
      <c r="J8" s="46"/>
      <c r="K8" s="46"/>
    </row>
    <row r="9" spans="1:11" ht="15">
      <c r="A9" s="188"/>
      <c r="B9" s="66" t="s">
        <v>144</v>
      </c>
      <c r="C9" s="336" t="s">
        <v>1087</v>
      </c>
      <c r="D9" s="189"/>
      <c r="E9" s="189"/>
      <c r="F9" s="188"/>
      <c r="G9" s="188"/>
      <c r="H9" s="190"/>
      <c r="I9" s="190"/>
    </row>
    <row r="10" spans="1:11" ht="9.75" customHeight="1">
      <c r="A10" s="188"/>
      <c r="B10" s="23"/>
      <c r="C10" s="30"/>
      <c r="D10" s="30"/>
      <c r="E10" s="30"/>
      <c r="F10" s="188"/>
      <c r="G10" s="188"/>
      <c r="H10" s="190"/>
      <c r="I10" s="190"/>
    </row>
    <row r="11" spans="1:11" ht="15">
      <c r="A11" s="188"/>
      <c r="B11" s="219" t="s">
        <v>469</v>
      </c>
      <c r="C11" s="220"/>
      <c r="D11" s="220"/>
      <c r="E11" s="220"/>
      <c r="F11" s="221"/>
      <c r="G11" s="221"/>
      <c r="H11" s="222"/>
      <c r="I11" s="222"/>
    </row>
    <row r="12" spans="1:11" ht="15">
      <c r="A12" s="188"/>
      <c r="B12" s="219" t="s">
        <v>471</v>
      </c>
      <c r="C12" s="220"/>
      <c r="D12" s="220"/>
      <c r="E12" s="220"/>
      <c r="F12" s="221"/>
      <c r="G12" s="221"/>
      <c r="H12" s="222"/>
      <c r="I12" s="222"/>
    </row>
    <row r="13" spans="1:11" s="559" customFormat="1" ht="13.5" customHeight="1">
      <c r="A13" s="553"/>
      <c r="B13" s="554"/>
      <c r="C13" s="555"/>
      <c r="D13" s="555"/>
      <c r="E13" s="555"/>
      <c r="F13" s="556"/>
      <c r="G13" s="556"/>
      <c r="H13" s="557"/>
      <c r="I13" s="557"/>
      <c r="J13" s="558"/>
      <c r="K13" s="558"/>
    </row>
    <row r="14" spans="1:11" ht="15">
      <c r="A14" s="188"/>
      <c r="B14" s="219" t="s">
        <v>178</v>
      </c>
      <c r="C14" s="220"/>
      <c r="D14" s="220"/>
      <c r="E14" s="220"/>
      <c r="F14" s="221"/>
      <c r="G14" s="221"/>
      <c r="H14" s="222"/>
      <c r="I14" s="222"/>
    </row>
    <row r="15" spans="1:11" s="559" customFormat="1" ht="11.25">
      <c r="A15" s="553"/>
      <c r="B15" s="554"/>
      <c r="C15" s="555"/>
      <c r="D15" s="555"/>
      <c r="E15" s="555"/>
      <c r="F15" s="556"/>
      <c r="G15" s="556"/>
      <c r="H15" s="557"/>
      <c r="I15" s="557"/>
      <c r="J15" s="558"/>
      <c r="K15" s="558"/>
    </row>
    <row r="16" spans="1:11" s="33" customFormat="1" ht="15">
      <c r="A16" s="191"/>
      <c r="B16" s="632" t="s">
        <v>470</v>
      </c>
      <c r="C16" s="632"/>
      <c r="D16" s="223"/>
      <c r="E16" s="223"/>
      <c r="F16" s="224"/>
      <c r="G16" s="224"/>
      <c r="H16" s="225"/>
      <c r="I16" s="225"/>
      <c r="J16" s="47"/>
      <c r="K16" s="47"/>
    </row>
    <row r="17" spans="1:12">
      <c r="A17" s="188"/>
      <c r="B17" s="23"/>
      <c r="C17" s="30"/>
      <c r="D17" s="30"/>
      <c r="E17" s="30"/>
      <c r="F17" s="190"/>
      <c r="G17" s="190"/>
      <c r="H17" s="190"/>
      <c r="I17" s="190"/>
    </row>
    <row r="18" spans="1:12" ht="13.5" thickBot="1">
      <c r="A18" s="188"/>
      <c r="B18" s="34"/>
      <c r="C18" s="35"/>
      <c r="D18" s="35"/>
      <c r="E18" s="35"/>
      <c r="F18" s="188"/>
      <c r="G18" s="188"/>
      <c r="H18" s="190"/>
      <c r="I18" s="193"/>
    </row>
    <row r="19" spans="1:12" s="574" customFormat="1" ht="16.5" thickBot="1">
      <c r="A19" s="570"/>
      <c r="B19" s="633" t="s">
        <v>468</v>
      </c>
      <c r="C19" s="634"/>
      <c r="D19" s="634"/>
      <c r="E19" s="634"/>
      <c r="F19" s="570"/>
      <c r="G19" s="570"/>
      <c r="H19" s="571"/>
      <c r="I19" s="572" t="s">
        <v>614</v>
      </c>
      <c r="J19" s="573"/>
      <c r="K19" s="573"/>
      <c r="L19" s="573"/>
    </row>
    <row r="20" spans="1:12" ht="11.25" customHeight="1">
      <c r="A20" s="188"/>
      <c r="B20" s="37"/>
      <c r="C20" s="38"/>
      <c r="D20" s="38"/>
      <c r="E20" s="39"/>
      <c r="F20" s="188"/>
      <c r="G20" s="188"/>
      <c r="H20" s="190"/>
      <c r="I20" s="190"/>
    </row>
    <row r="21" spans="1:12" s="33" customFormat="1" ht="15.75">
      <c r="A21" s="191"/>
      <c r="B21" s="291" t="s">
        <v>67</v>
      </c>
      <c r="C21" s="266"/>
      <c r="D21" s="267"/>
      <c r="E21" s="268"/>
      <c r="F21" s="191"/>
      <c r="G21" s="191"/>
      <c r="H21" s="192"/>
      <c r="I21" s="268">
        <f>SUM('Rek. GOI dela'!J21)</f>
        <v>0</v>
      </c>
      <c r="J21" s="47"/>
      <c r="K21" s="47"/>
    </row>
    <row r="22" spans="1:12" s="33" customFormat="1" ht="8.25" customHeight="1">
      <c r="A22" s="191"/>
      <c r="B22" s="23"/>
      <c r="C22" s="32"/>
      <c r="D22" s="32"/>
      <c r="E22" s="268"/>
      <c r="F22" s="191"/>
      <c r="G22" s="191"/>
      <c r="H22" s="192"/>
      <c r="I22" s="192"/>
      <c r="J22" s="47"/>
      <c r="K22" s="47"/>
    </row>
    <row r="23" spans="1:12" s="33" customFormat="1" ht="15.75">
      <c r="A23" s="191"/>
      <c r="B23" s="291" t="s">
        <v>66</v>
      </c>
      <c r="C23" s="266"/>
      <c r="D23" s="267"/>
      <c r="E23" s="268"/>
      <c r="F23" s="191"/>
      <c r="G23" s="191"/>
      <c r="H23" s="192"/>
      <c r="I23" s="268">
        <f>SUM('Rek. GOI dela'!J23)</f>
        <v>0</v>
      </c>
      <c r="J23" s="47"/>
      <c r="K23" s="47"/>
    </row>
    <row r="24" spans="1:12" s="41" customFormat="1" ht="6.75" customHeight="1">
      <c r="A24" s="202"/>
      <c r="B24" s="291"/>
      <c r="C24" s="269"/>
      <c r="D24" s="269"/>
      <c r="E24" s="270"/>
      <c r="F24" s="269"/>
      <c r="G24" s="269"/>
      <c r="H24" s="232"/>
      <c r="I24" s="270"/>
      <c r="J24" s="48"/>
      <c r="K24" s="48"/>
    </row>
    <row r="25" spans="1:12" s="33" customFormat="1" ht="15.75">
      <c r="A25" s="191"/>
      <c r="B25" s="291" t="s">
        <v>1131</v>
      </c>
      <c r="C25" s="266"/>
      <c r="D25" s="267"/>
      <c r="E25" s="268"/>
      <c r="F25" s="191"/>
      <c r="G25" s="191"/>
      <c r="H25" s="192"/>
      <c r="I25" s="268">
        <f>SUM('Rek. GOI dela'!J25)</f>
        <v>0</v>
      </c>
      <c r="J25" s="47"/>
      <c r="K25" s="47"/>
    </row>
    <row r="26" spans="1:12" s="41" customFormat="1" ht="7.5" customHeight="1">
      <c r="A26" s="202"/>
      <c r="B26" s="291"/>
      <c r="C26" s="269"/>
      <c r="D26" s="269"/>
      <c r="E26" s="270"/>
      <c r="F26" s="269"/>
      <c r="G26" s="269"/>
      <c r="H26" s="232"/>
      <c r="I26" s="270"/>
      <c r="J26" s="48"/>
      <c r="K26" s="48"/>
    </row>
    <row r="27" spans="1:12" s="33" customFormat="1" ht="15.75">
      <c r="A27" s="191"/>
      <c r="B27" s="291" t="s">
        <v>65</v>
      </c>
      <c r="C27" s="266"/>
      <c r="D27" s="267"/>
      <c r="E27" s="271"/>
      <c r="F27" s="191"/>
      <c r="G27" s="191"/>
      <c r="H27" s="192"/>
      <c r="I27" s="272"/>
      <c r="J27" s="47"/>
      <c r="K27" s="47"/>
    </row>
    <row r="28" spans="1:12" s="41" customFormat="1" ht="5.25" customHeight="1">
      <c r="A28" s="202"/>
      <c r="B28" s="291"/>
      <c r="C28" s="269"/>
      <c r="D28" s="269"/>
      <c r="E28" s="270"/>
      <c r="F28" s="269"/>
      <c r="G28" s="269"/>
      <c r="H28" s="232"/>
      <c r="I28" s="273"/>
      <c r="J28" s="48"/>
      <c r="K28" s="48"/>
    </row>
    <row r="29" spans="1:12" s="33" customFormat="1" ht="15.75">
      <c r="A29" s="191"/>
      <c r="B29" s="291" t="s">
        <v>64</v>
      </c>
      <c r="C29" s="266"/>
      <c r="D29" s="267"/>
      <c r="E29" s="271"/>
      <c r="F29" s="191"/>
      <c r="G29" s="191"/>
      <c r="H29" s="192"/>
      <c r="I29" s="272"/>
      <c r="J29" s="47"/>
      <c r="K29" s="47"/>
    </row>
    <row r="30" spans="1:12" s="41" customFormat="1" ht="7.5" customHeight="1">
      <c r="A30" s="202"/>
      <c r="B30" s="291"/>
      <c r="C30" s="269"/>
      <c r="D30" s="269"/>
      <c r="E30" s="270"/>
      <c r="F30" s="269"/>
      <c r="G30" s="269"/>
      <c r="H30" s="232"/>
      <c r="I30" s="273"/>
      <c r="J30" s="48"/>
      <c r="K30" s="48"/>
    </row>
    <row r="31" spans="1:12" s="33" customFormat="1" ht="15.75">
      <c r="A31" s="191"/>
      <c r="B31" s="291" t="s">
        <v>63</v>
      </c>
      <c r="C31" s="266"/>
      <c r="D31" s="267"/>
      <c r="E31" s="268"/>
      <c r="F31" s="191"/>
      <c r="G31" s="191"/>
      <c r="H31" s="192"/>
      <c r="I31" s="535"/>
      <c r="J31" s="47"/>
      <c r="K31" s="294"/>
    </row>
    <row r="32" spans="1:12" s="41" customFormat="1" ht="9.75" customHeight="1">
      <c r="A32" s="202"/>
      <c r="B32" s="291"/>
      <c r="C32" s="269"/>
      <c r="D32" s="269"/>
      <c r="E32" s="270"/>
      <c r="F32" s="269"/>
      <c r="G32" s="269"/>
      <c r="H32" s="232"/>
      <c r="I32" s="536"/>
      <c r="J32" s="48"/>
      <c r="K32" s="48"/>
    </row>
    <row r="33" spans="1:11" s="33" customFormat="1" ht="29.25" customHeight="1">
      <c r="A33" s="191"/>
      <c r="B33" s="292" t="s">
        <v>62</v>
      </c>
      <c r="C33" s="266"/>
      <c r="D33" s="201">
        <v>1</v>
      </c>
      <c r="E33" s="274" t="s">
        <v>612</v>
      </c>
      <c r="F33" s="191"/>
      <c r="G33" s="192"/>
      <c r="H33" s="192"/>
      <c r="I33" s="535">
        <v>0</v>
      </c>
      <c r="J33" s="47"/>
      <c r="K33" s="295"/>
    </row>
    <row r="34" spans="1:11" s="41" customFormat="1" ht="9" customHeight="1">
      <c r="A34" s="202"/>
      <c r="B34" s="291"/>
      <c r="C34" s="275"/>
      <c r="D34" s="276"/>
      <c r="E34" s="277"/>
      <c r="F34" s="269"/>
      <c r="G34" s="232"/>
      <c r="H34" s="232"/>
      <c r="I34" s="537"/>
      <c r="J34" s="48"/>
      <c r="K34" s="48"/>
    </row>
    <row r="35" spans="1:11" s="33" customFormat="1" ht="30">
      <c r="A35" s="191"/>
      <c r="B35" s="293" t="s">
        <v>61</v>
      </c>
      <c r="C35" s="266"/>
      <c r="D35" s="201">
        <v>1</v>
      </c>
      <c r="E35" s="274" t="s">
        <v>612</v>
      </c>
      <c r="F35" s="191"/>
      <c r="G35" s="192"/>
      <c r="H35" s="192"/>
      <c r="I35" s="535">
        <v>0</v>
      </c>
      <c r="J35" s="47"/>
      <c r="K35" s="47"/>
    </row>
    <row r="36" spans="1:11" s="41" customFormat="1" ht="13.5" customHeight="1">
      <c r="A36" s="202"/>
      <c r="B36" s="291"/>
      <c r="C36" s="269"/>
      <c r="D36" s="276"/>
      <c r="E36" s="277"/>
      <c r="F36" s="269"/>
      <c r="G36" s="232"/>
      <c r="H36" s="232"/>
      <c r="I36" s="537"/>
      <c r="J36" s="48"/>
      <c r="K36" s="48"/>
    </row>
    <row r="37" spans="1:11" s="33" customFormat="1" ht="90">
      <c r="A37" s="191"/>
      <c r="B37" s="293" t="s">
        <v>68</v>
      </c>
      <c r="C37" s="266"/>
      <c r="D37" s="201">
        <v>1</v>
      </c>
      <c r="E37" s="274" t="s">
        <v>612</v>
      </c>
      <c r="F37" s="191"/>
      <c r="G37" s="192"/>
      <c r="H37" s="192"/>
      <c r="I37" s="535">
        <v>0</v>
      </c>
      <c r="J37" s="47"/>
      <c r="K37" s="47"/>
    </row>
    <row r="38" spans="1:11" s="33" customFormat="1" ht="10.5" customHeight="1">
      <c r="A38" s="191"/>
      <c r="B38" s="266"/>
      <c r="C38" s="266"/>
      <c r="D38" s="267"/>
      <c r="E38" s="268"/>
      <c r="F38" s="191"/>
      <c r="G38" s="192"/>
      <c r="H38" s="192"/>
      <c r="I38" s="538"/>
      <c r="J38" s="47"/>
      <c r="K38" s="47"/>
    </row>
    <row r="39" spans="1:11" s="41" customFormat="1" ht="18.75" thickBot="1">
      <c r="A39" s="202"/>
      <c r="B39" s="204" t="s">
        <v>146</v>
      </c>
      <c r="C39" s="205"/>
      <c r="D39" s="206"/>
      <c r="E39" s="278"/>
      <c r="F39" s="205"/>
      <c r="G39" s="205"/>
      <c r="H39" s="205"/>
      <c r="I39" s="278">
        <f>SUM(I21:I37)</f>
        <v>0</v>
      </c>
      <c r="J39" s="48"/>
      <c r="K39" s="48"/>
    </row>
    <row r="40" spans="1:11" s="41" customFormat="1" ht="12.75" customHeight="1" thickTop="1">
      <c r="A40" s="202"/>
      <c r="B40" s="279"/>
      <c r="C40" s="232"/>
      <c r="D40" s="232"/>
      <c r="E40" s="280"/>
      <c r="F40" s="232"/>
      <c r="G40" s="269"/>
      <c r="H40" s="232"/>
      <c r="I40" s="280"/>
      <c r="J40" s="48"/>
      <c r="K40" s="48"/>
    </row>
    <row r="41" spans="1:11" s="41" customFormat="1" ht="15.75">
      <c r="A41" s="202"/>
      <c r="B41" s="281" t="s">
        <v>147</v>
      </c>
      <c r="C41" s="211">
        <v>0.22</v>
      </c>
      <c r="D41" s="281"/>
      <c r="E41" s="280"/>
      <c r="F41" s="232"/>
      <c r="G41" s="269"/>
      <c r="H41" s="232"/>
      <c r="I41" s="280">
        <f>I39*C41</f>
        <v>0</v>
      </c>
      <c r="J41" s="48"/>
      <c r="K41" s="48"/>
    </row>
    <row r="42" spans="1:11" s="41" customFormat="1" ht="9.75" customHeight="1">
      <c r="A42" s="202"/>
      <c r="B42" s="279"/>
      <c r="C42" s="232"/>
      <c r="D42" s="282"/>
      <c r="E42" s="280"/>
      <c r="F42" s="232"/>
      <c r="G42" s="269"/>
      <c r="H42" s="232"/>
      <c r="I42" s="280"/>
      <c r="J42" s="48"/>
      <c r="K42" s="48"/>
    </row>
    <row r="43" spans="1:11" s="41" customFormat="1" ht="18.75" thickBot="1">
      <c r="A43" s="202"/>
      <c r="B43" s="213" t="s">
        <v>472</v>
      </c>
      <c r="C43" s="213"/>
      <c r="D43" s="214"/>
      <c r="E43" s="283"/>
      <c r="F43" s="216"/>
      <c r="G43" s="216"/>
      <c r="H43" s="216"/>
      <c r="I43" s="283">
        <f>I39+I41</f>
        <v>0</v>
      </c>
      <c r="J43" s="48"/>
      <c r="K43" s="48"/>
    </row>
    <row r="44" spans="1:11" s="40" customFormat="1" ht="15">
      <c r="A44" s="195"/>
      <c r="B44" s="208"/>
      <c r="C44" s="199"/>
      <c r="D44" s="199"/>
      <c r="E44" s="217"/>
      <c r="F44" s="199"/>
      <c r="G44" s="197"/>
      <c r="H44" s="199"/>
      <c r="I44" s="199"/>
      <c r="J44" s="42"/>
      <c r="K44" s="42"/>
    </row>
    <row r="45" spans="1:11" s="566" customFormat="1" ht="11.25">
      <c r="A45" s="560"/>
      <c r="B45" s="561"/>
      <c r="C45" s="562"/>
      <c r="D45" s="563"/>
      <c r="E45" s="564"/>
      <c r="F45" s="562"/>
      <c r="G45" s="562"/>
      <c r="H45" s="563"/>
      <c r="I45" s="563"/>
      <c r="J45" s="565"/>
      <c r="K45" s="565"/>
    </row>
    <row r="46" spans="1:11" s="566" customFormat="1" ht="11.25">
      <c r="A46" s="560"/>
      <c r="B46" s="561"/>
      <c r="C46" s="562"/>
      <c r="D46" s="563"/>
      <c r="E46" s="564"/>
      <c r="F46" s="562"/>
      <c r="G46" s="562"/>
      <c r="H46" s="563"/>
      <c r="I46" s="563"/>
      <c r="J46" s="565"/>
      <c r="K46" s="565"/>
    </row>
    <row r="47" spans="1:11" s="40" customFormat="1" ht="15">
      <c r="A47" s="195"/>
      <c r="B47" s="226"/>
      <c r="C47" s="227"/>
      <c r="D47" s="228"/>
      <c r="E47" s="228" t="s">
        <v>476</v>
      </c>
      <c r="F47" s="227"/>
      <c r="G47" s="227"/>
      <c r="H47" s="228"/>
      <c r="I47" s="228"/>
      <c r="J47" s="42"/>
      <c r="K47" s="42"/>
    </row>
    <row r="48" spans="1:11" s="40" customFormat="1" ht="15">
      <c r="A48" s="195"/>
      <c r="B48" s="226"/>
      <c r="C48" s="227"/>
      <c r="D48" s="228"/>
      <c r="E48" s="228" t="s">
        <v>475</v>
      </c>
      <c r="F48" s="227"/>
      <c r="G48" s="227"/>
      <c r="H48" s="228"/>
      <c r="I48" s="228"/>
      <c r="J48" s="42"/>
      <c r="K48" s="42"/>
    </row>
    <row r="49" spans="1:11" s="40" customFormat="1" ht="15">
      <c r="A49" s="195"/>
      <c r="B49" s="226"/>
      <c r="C49" s="227" t="s">
        <v>473</v>
      </c>
      <c r="D49" s="228"/>
      <c r="E49" s="228"/>
      <c r="F49" s="227"/>
      <c r="G49" s="227"/>
      <c r="H49" s="228"/>
      <c r="I49" s="228"/>
      <c r="J49" s="42"/>
      <c r="K49" s="42"/>
    </row>
    <row r="50" spans="1:11" s="566" customFormat="1" ht="11.25">
      <c r="A50" s="560"/>
      <c r="B50" s="567"/>
      <c r="C50" s="568"/>
      <c r="D50" s="569"/>
      <c r="E50" s="569"/>
      <c r="F50" s="568"/>
      <c r="G50" s="568"/>
      <c r="H50" s="569"/>
      <c r="I50" s="569"/>
      <c r="J50" s="565"/>
      <c r="K50" s="565"/>
    </row>
    <row r="51" spans="1:11" s="40" customFormat="1" ht="15">
      <c r="A51" s="195"/>
      <c r="B51" s="226"/>
      <c r="C51" s="227"/>
      <c r="D51" s="227"/>
      <c r="E51" s="227" t="s">
        <v>474</v>
      </c>
      <c r="F51" s="227"/>
      <c r="G51" s="228"/>
      <c r="H51" s="228"/>
      <c r="I51" s="228"/>
      <c r="J51" s="42"/>
      <c r="K51" s="42"/>
    </row>
    <row r="52" spans="1:11" s="40" customFormat="1" ht="15">
      <c r="A52" s="195"/>
      <c r="B52" s="226"/>
      <c r="C52" s="227"/>
      <c r="D52" s="227"/>
      <c r="E52" s="227"/>
      <c r="F52" s="227"/>
      <c r="G52" s="228"/>
      <c r="H52" s="228"/>
      <c r="I52" s="228"/>
      <c r="J52" s="42"/>
      <c r="K52" s="42"/>
    </row>
    <row r="53" spans="1:11" s="40" customFormat="1" ht="15">
      <c r="A53" s="195"/>
      <c r="B53" s="226" t="s">
        <v>197</v>
      </c>
      <c r="C53" s="227"/>
      <c r="D53" s="227"/>
      <c r="E53" s="227"/>
      <c r="F53" s="227"/>
      <c r="G53" s="228"/>
      <c r="H53" s="228"/>
      <c r="I53" s="228"/>
      <c r="J53" s="42"/>
      <c r="K53" s="42"/>
    </row>
    <row r="54" spans="1:11" s="40" customFormat="1" ht="15">
      <c r="A54" s="195"/>
      <c r="B54" s="229"/>
      <c r="C54" s="227"/>
      <c r="D54" s="227"/>
      <c r="E54" s="227"/>
      <c r="F54" s="227"/>
      <c r="G54" s="227"/>
      <c r="H54" s="228"/>
      <c r="I54" s="228"/>
      <c r="J54" s="42"/>
      <c r="K54" s="42"/>
    </row>
    <row r="55" spans="1:11" s="40" customFormat="1" ht="15">
      <c r="A55" s="195"/>
      <c r="B55" s="196"/>
      <c r="C55" s="197"/>
      <c r="D55" s="197"/>
      <c r="E55" s="197"/>
      <c r="F55" s="197"/>
      <c r="G55" s="197"/>
      <c r="H55" s="199"/>
      <c r="I55" s="199"/>
      <c r="J55" s="42"/>
      <c r="K55" s="42"/>
    </row>
  </sheetData>
  <mergeCells count="8">
    <mergeCell ref="B16:C16"/>
    <mergeCell ref="B19:E19"/>
    <mergeCell ref="C2:E2"/>
    <mergeCell ref="C4:E4"/>
    <mergeCell ref="C5:E5"/>
    <mergeCell ref="C6:E6"/>
    <mergeCell ref="C7:E7"/>
    <mergeCell ref="C8:E8"/>
  </mergeCells>
  <pageMargins left="0.82677165354330717" right="0.23622047244094491" top="0.94488188976377963" bottom="0.59055118110236227" header="0.31496062992125984" footer="0.19685039370078741"/>
  <pageSetup paperSize="9" scale="80" orientation="portrait" r:id="rId1"/>
  <headerFooter scaleWithDoc="0">
    <oddHeader>&amp;L&amp;G&amp;C&amp;11                  A R H I T E K T    E R N S T   D.O.O.    Ul. XIV. DIVIZIJE 14, 3000 CELJE, SLO&amp;10
                     BIRO@ARHITEKT-ERNST.SI  03-427-4300, 427-4302, fax 5484-704 D.št.:SI19355025</oddHeader>
    <oddFooter>&amp;L&amp;F&amp;C                             &amp;A&amp;R&amp;P/&amp;N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sheetPr>
  <dimension ref="B1:B93"/>
  <sheetViews>
    <sheetView view="pageBreakPreview" topLeftCell="A10" zoomScaleSheetLayoutView="100" workbookViewId="0">
      <selection activeCell="B27" sqref="B27"/>
    </sheetView>
  </sheetViews>
  <sheetFormatPr defaultRowHeight="12.75"/>
  <cols>
    <col min="1" max="1" width="9.140625" style="519"/>
    <col min="2" max="2" width="106" style="534" customWidth="1"/>
    <col min="3" max="3" width="0" style="519" hidden="1" customWidth="1"/>
    <col min="4" max="16384" width="9.140625" style="519"/>
  </cols>
  <sheetData>
    <row r="1" spans="2:2" s="516" customFormat="1">
      <c r="B1" s="515"/>
    </row>
    <row r="2" spans="2:2" s="517" customFormat="1" hidden="1">
      <c r="B2" s="17"/>
    </row>
    <row r="3" spans="2:2">
      <c r="B3" s="518"/>
    </row>
    <row r="4" spans="2:2">
      <c r="B4" s="520" t="s">
        <v>49</v>
      </c>
    </row>
    <row r="5" spans="2:2">
      <c r="B5" s="520"/>
    </row>
    <row r="6" spans="2:2">
      <c r="B6" s="521"/>
    </row>
    <row r="7" spans="2:2" ht="21" customHeight="1">
      <c r="B7" s="68" t="s">
        <v>50</v>
      </c>
    </row>
    <row r="8" spans="2:2">
      <c r="B8" s="521"/>
    </row>
    <row r="9" spans="2:2">
      <c r="B9" s="522" t="s">
        <v>51</v>
      </c>
    </row>
    <row r="10" spans="2:2" ht="35.25" customHeight="1">
      <c r="B10" s="523" t="s">
        <v>52</v>
      </c>
    </row>
    <row r="11" spans="2:2" ht="42.75" customHeight="1">
      <c r="B11" s="524" t="s">
        <v>53</v>
      </c>
    </row>
    <row r="12" spans="2:2" ht="72" customHeight="1">
      <c r="B12" s="524" t="s">
        <v>244</v>
      </c>
    </row>
    <row r="13" spans="2:2" ht="29.25" customHeight="1">
      <c r="B13" s="524" t="s">
        <v>671</v>
      </c>
    </row>
    <row r="14" spans="2:2" ht="30" customHeight="1">
      <c r="B14" s="524" t="s">
        <v>670</v>
      </c>
    </row>
    <row r="15" spans="2:2" ht="52.5" customHeight="1">
      <c r="B15" s="524" t="s">
        <v>245</v>
      </c>
    </row>
    <row r="16" spans="2:2" ht="24" customHeight="1">
      <c r="B16" s="524" t="s">
        <v>672</v>
      </c>
    </row>
    <row r="17" spans="2:2" hidden="1">
      <c r="B17" s="524"/>
    </row>
    <row r="18" spans="2:2" hidden="1">
      <c r="B18" s="525"/>
    </row>
    <row r="19" spans="2:2" hidden="1">
      <c r="B19" s="524"/>
    </row>
    <row r="20" spans="2:2">
      <c r="B20" s="524" t="s">
        <v>246</v>
      </c>
    </row>
    <row r="21" spans="2:2" ht="24.75" customHeight="1">
      <c r="B21" s="524" t="s">
        <v>247</v>
      </c>
    </row>
    <row r="22" spans="2:2">
      <c r="B22" s="524" t="s">
        <v>248</v>
      </c>
    </row>
    <row r="23" spans="2:2">
      <c r="B23" s="524" t="s">
        <v>249</v>
      </c>
    </row>
    <row r="24" spans="2:2" ht="15" customHeight="1">
      <c r="B24" s="524" t="s">
        <v>250</v>
      </c>
    </row>
    <row r="25" spans="2:2">
      <c r="B25" s="524" t="s">
        <v>251</v>
      </c>
    </row>
    <row r="26" spans="2:2">
      <c r="B26" s="524" t="s">
        <v>252</v>
      </c>
    </row>
    <row r="27" spans="2:2" ht="30.75" customHeight="1">
      <c r="B27" s="524" t="s">
        <v>253</v>
      </c>
    </row>
    <row r="28" spans="2:2" ht="42" customHeight="1">
      <c r="B28" s="524" t="s">
        <v>210</v>
      </c>
    </row>
    <row r="29" spans="2:2">
      <c r="B29" s="526" t="s">
        <v>1051</v>
      </c>
    </row>
    <row r="30" spans="2:2" ht="43.5" customHeight="1">
      <c r="B30" s="524" t="s">
        <v>211</v>
      </c>
    </row>
    <row r="31" spans="2:2" ht="27.75" customHeight="1">
      <c r="B31" s="524" t="s">
        <v>212</v>
      </c>
    </row>
    <row r="32" spans="2:2" ht="25.5">
      <c r="B32" s="524" t="s">
        <v>335</v>
      </c>
    </row>
    <row r="33" spans="2:2" ht="15" customHeight="1">
      <c r="B33" s="524" t="s">
        <v>336</v>
      </c>
    </row>
    <row r="34" spans="2:2">
      <c r="B34" s="526" t="s">
        <v>1052</v>
      </c>
    </row>
    <row r="35" spans="2:2">
      <c r="B35" s="524" t="s">
        <v>337</v>
      </c>
    </row>
    <row r="36" spans="2:2" ht="26.25" customHeight="1">
      <c r="B36" s="524" t="s">
        <v>338</v>
      </c>
    </row>
    <row r="37" spans="2:2" ht="27.75" customHeight="1">
      <c r="B37" s="524" t="s">
        <v>339</v>
      </c>
    </row>
    <row r="38" spans="2:2">
      <c r="B38" s="524" t="s">
        <v>340</v>
      </c>
    </row>
    <row r="39" spans="2:2">
      <c r="B39" s="524" t="s">
        <v>341</v>
      </c>
    </row>
    <row r="40" spans="2:2">
      <c r="B40" s="524" t="s">
        <v>342</v>
      </c>
    </row>
    <row r="41" spans="2:2">
      <c r="B41" s="524" t="s">
        <v>343</v>
      </c>
    </row>
    <row r="42" spans="2:2">
      <c r="B42" s="527" t="s">
        <v>466</v>
      </c>
    </row>
    <row r="43" spans="2:2">
      <c r="B43" s="524" t="s">
        <v>467</v>
      </c>
    </row>
    <row r="44" spans="2:2" ht="41.25" customHeight="1">
      <c r="B44" s="524" t="s">
        <v>82</v>
      </c>
    </row>
    <row r="45" spans="2:2" ht="45" customHeight="1">
      <c r="B45" s="524" t="s">
        <v>83</v>
      </c>
    </row>
    <row r="46" spans="2:2" hidden="1">
      <c r="B46" s="528"/>
    </row>
    <row r="47" spans="2:2" ht="43.5" customHeight="1">
      <c r="B47" s="524" t="s">
        <v>84</v>
      </c>
    </row>
    <row r="48" spans="2:2" hidden="1">
      <c r="B48" s="524"/>
    </row>
    <row r="49" spans="2:2" ht="29.25" customHeight="1">
      <c r="B49" s="524" t="s">
        <v>85</v>
      </c>
    </row>
    <row r="50" spans="2:2" hidden="1">
      <c r="B50" s="524"/>
    </row>
    <row r="51" spans="2:2" ht="25.5">
      <c r="B51" s="524" t="s">
        <v>86</v>
      </c>
    </row>
    <row r="52" spans="2:2">
      <c r="B52" s="529" t="s">
        <v>87</v>
      </c>
    </row>
    <row r="53" spans="2:2">
      <c r="B53" s="529" t="s">
        <v>88</v>
      </c>
    </row>
    <row r="54" spans="2:2">
      <c r="B54" s="530" t="s">
        <v>89</v>
      </c>
    </row>
    <row r="55" spans="2:2">
      <c r="B55" s="530" t="s">
        <v>90</v>
      </c>
    </row>
    <row r="56" spans="2:2">
      <c r="B56" s="529" t="s">
        <v>91</v>
      </c>
    </row>
    <row r="57" spans="2:2" ht="27.75" customHeight="1">
      <c r="B57" s="524" t="s">
        <v>669</v>
      </c>
    </row>
    <row r="58" spans="2:2" ht="32.25" customHeight="1">
      <c r="B58" s="524" t="s">
        <v>92</v>
      </c>
    </row>
    <row r="59" spans="2:2" ht="25.5">
      <c r="B59" s="524" t="s">
        <v>93</v>
      </c>
    </row>
    <row r="60" spans="2:2" hidden="1">
      <c r="B60" s="524"/>
    </row>
    <row r="61" spans="2:2" ht="42" customHeight="1">
      <c r="B61" s="524" t="s">
        <v>94</v>
      </c>
    </row>
    <row r="62" spans="2:2" ht="77.25" customHeight="1">
      <c r="B62" s="524" t="s">
        <v>271</v>
      </c>
    </row>
    <row r="63" spans="2:2">
      <c r="B63" s="524" t="s">
        <v>272</v>
      </c>
    </row>
    <row r="64" spans="2:2" hidden="1">
      <c r="B64" s="524"/>
    </row>
    <row r="65" spans="2:2" ht="25.5">
      <c r="B65" s="524" t="s">
        <v>273</v>
      </c>
    </row>
    <row r="66" spans="2:2" hidden="1">
      <c r="B66" s="524"/>
    </row>
    <row r="67" spans="2:2">
      <c r="B67" s="524" t="s">
        <v>274</v>
      </c>
    </row>
    <row r="68" spans="2:2" hidden="1">
      <c r="B68" s="524"/>
    </row>
    <row r="69" spans="2:2" ht="25.5">
      <c r="B69" s="524" t="s">
        <v>275</v>
      </c>
    </row>
    <row r="70" spans="2:2" ht="42" customHeight="1">
      <c r="B70" s="524" t="s">
        <v>60</v>
      </c>
    </row>
    <row r="71" spans="2:2" ht="52.5" customHeight="1">
      <c r="B71" s="526" t="s">
        <v>1024</v>
      </c>
    </row>
    <row r="72" spans="2:2" ht="43.5" customHeight="1">
      <c r="B72" s="524" t="s">
        <v>179</v>
      </c>
    </row>
    <row r="73" spans="2:2" hidden="1">
      <c r="B73" s="524"/>
    </row>
    <row r="74" spans="2:2">
      <c r="B74" s="524"/>
    </row>
    <row r="75" spans="2:2">
      <c r="B75" s="525" t="s">
        <v>180</v>
      </c>
    </row>
    <row r="76" spans="2:2" ht="51.75" customHeight="1">
      <c r="B76" s="524" t="s">
        <v>181</v>
      </c>
    </row>
    <row r="77" spans="2:2">
      <c r="B77" s="524"/>
    </row>
    <row r="78" spans="2:2">
      <c r="B78" s="518"/>
    </row>
    <row r="79" spans="2:2">
      <c r="B79" s="518"/>
    </row>
    <row r="80" spans="2:2">
      <c r="B80" s="519"/>
    </row>
    <row r="81" spans="2:2">
      <c r="B81" s="518"/>
    </row>
    <row r="82" spans="2:2">
      <c r="B82" s="518"/>
    </row>
    <row r="83" spans="2:2">
      <c r="B83" s="518"/>
    </row>
    <row r="84" spans="2:2">
      <c r="B84" s="518"/>
    </row>
    <row r="85" spans="2:2">
      <c r="B85" s="518"/>
    </row>
    <row r="86" spans="2:2">
      <c r="B86" s="518"/>
    </row>
    <row r="87" spans="2:2">
      <c r="B87" s="518"/>
    </row>
    <row r="88" spans="2:2">
      <c r="B88" s="518"/>
    </row>
    <row r="89" spans="2:2">
      <c r="B89" s="518"/>
    </row>
    <row r="90" spans="2:2">
      <c r="B90" s="531"/>
    </row>
    <row r="91" spans="2:2">
      <c r="B91" s="531"/>
    </row>
    <row r="92" spans="2:2">
      <c r="B92" s="532"/>
    </row>
    <row r="93" spans="2:2">
      <c r="B93" s="533"/>
    </row>
  </sheetData>
  <pageMargins left="0.9055118110236221" right="0.11811023622047245" top="0.9055118110236221" bottom="0.74803149606299213" header="0.31496062992125984" footer="0.31496062992125984"/>
  <pageSetup paperSize="9" scale="80" orientation="portrait" r:id="rId1"/>
  <headerFooter>
    <oddHeader xml:space="preserve">&amp;L&amp;G&amp;C&amp;12A R H I T E K T       E R N S T   d.o.o.&amp;10
    PROJEKTIRANJE     INTERIER    INŽENIRING   Ul. XIV. DIVIZIJE  14, 3000 CELJE, SLO
         email: BIRO@ARHITEKT-ERNST.SI  (386(0)3/ 427-4300, 427-4302  fax 5484-704 Davčna.št:19355025
</oddHeader>
    <oddFooter>&amp;L&amp;A&amp;C&amp;P/&amp;N&amp;R&amp;D</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L132"/>
  <sheetViews>
    <sheetView view="pageBreakPreview" topLeftCell="A80" zoomScaleSheetLayoutView="100" workbookViewId="0">
      <selection activeCell="J95" sqref="J95"/>
    </sheetView>
  </sheetViews>
  <sheetFormatPr defaultRowHeight="12.75"/>
  <cols>
    <col min="1" max="1" width="8" style="28" customWidth="1"/>
    <col min="2" max="2" width="0" style="28" hidden="1" customWidth="1"/>
    <col min="3" max="3" width="36.85546875" style="28" customWidth="1"/>
    <col min="4" max="4" width="7.5703125" style="28" customWidth="1"/>
    <col min="5" max="5" width="25.85546875" style="28" customWidth="1"/>
    <col min="6" max="6" width="3" style="28" customWidth="1"/>
    <col min="7" max="7" width="0.28515625" style="28" hidden="1" customWidth="1"/>
    <col min="8" max="8" width="1.28515625" style="44" hidden="1" customWidth="1"/>
    <col min="9" max="9" width="9.140625" style="44" hidden="1" customWidth="1"/>
    <col min="10" max="10" width="28" style="44" customWidth="1"/>
    <col min="11" max="12" width="9.140625" style="44"/>
    <col min="13" max="16384" width="9.140625" style="28"/>
  </cols>
  <sheetData>
    <row r="1" spans="1:12" s="44" customFormat="1">
      <c r="A1" s="585"/>
      <c r="B1" s="585"/>
      <c r="C1" s="585"/>
      <c r="D1" s="585"/>
      <c r="E1" s="585"/>
      <c r="F1" s="585"/>
      <c r="G1" s="585"/>
      <c r="H1" s="585"/>
      <c r="I1" s="585"/>
      <c r="J1" s="585"/>
    </row>
    <row r="2" spans="1:12" s="21" customFormat="1">
      <c r="A2" s="185"/>
      <c r="B2" s="18"/>
      <c r="C2" s="19"/>
      <c r="D2" s="20"/>
      <c r="E2" s="20"/>
      <c r="F2" s="20"/>
      <c r="G2" s="185"/>
      <c r="H2" s="185"/>
      <c r="I2" s="185"/>
      <c r="J2" s="185"/>
      <c r="K2" s="46"/>
      <c r="L2" s="46"/>
    </row>
    <row r="3" spans="1:12" s="21" customFormat="1" ht="15">
      <c r="A3" s="184"/>
      <c r="B3" s="22"/>
      <c r="C3" s="65" t="s">
        <v>139</v>
      </c>
      <c r="D3" s="304" t="s">
        <v>555</v>
      </c>
      <c r="E3" s="186"/>
      <c r="F3" s="186"/>
      <c r="G3" s="24"/>
      <c r="H3" s="24"/>
      <c r="I3" s="185"/>
      <c r="J3" s="185"/>
      <c r="K3" s="46"/>
      <c r="L3" s="46"/>
    </row>
    <row r="4" spans="1:12" s="21" customFormat="1" ht="15">
      <c r="A4" s="184"/>
      <c r="B4" s="22"/>
      <c r="C4" s="65"/>
      <c r="D4" s="77" t="s">
        <v>754</v>
      </c>
      <c r="E4" s="187"/>
      <c r="F4" s="187"/>
      <c r="G4" s="25"/>
      <c r="H4" s="25"/>
      <c r="I4" s="185"/>
      <c r="J4" s="185"/>
      <c r="K4" s="46"/>
      <c r="L4" s="46"/>
    </row>
    <row r="5" spans="1:12" s="21" customFormat="1" ht="15">
      <c r="A5" s="184"/>
      <c r="B5" s="22"/>
      <c r="C5" s="65"/>
      <c r="D5" s="304" t="s">
        <v>556</v>
      </c>
      <c r="E5" s="186"/>
      <c r="F5" s="186"/>
      <c r="G5" s="25"/>
      <c r="H5" s="25"/>
      <c r="I5" s="185"/>
      <c r="J5" s="185"/>
      <c r="K5" s="46"/>
      <c r="L5" s="46"/>
    </row>
    <row r="6" spans="1:12" s="21" customFormat="1" ht="15">
      <c r="A6" s="184"/>
      <c r="B6" s="22"/>
      <c r="C6" s="65"/>
      <c r="D6" s="304"/>
      <c r="E6" s="186"/>
      <c r="F6" s="186"/>
      <c r="G6" s="25"/>
      <c r="H6" s="25"/>
      <c r="I6" s="185"/>
      <c r="J6" s="185"/>
      <c r="K6" s="46"/>
      <c r="L6" s="46"/>
    </row>
    <row r="7" spans="1:12" s="21" customFormat="1" ht="15">
      <c r="A7" s="184"/>
      <c r="B7" s="22"/>
      <c r="C7" s="65" t="s">
        <v>140</v>
      </c>
      <c r="D7" s="78" t="s">
        <v>127</v>
      </c>
      <c r="E7" s="78"/>
      <c r="F7" s="78"/>
      <c r="G7" s="27"/>
      <c r="H7" s="27"/>
      <c r="I7" s="185"/>
      <c r="J7" s="185"/>
      <c r="K7" s="46"/>
      <c r="L7" s="46"/>
    </row>
    <row r="8" spans="1:12" s="21" customFormat="1" ht="15">
      <c r="A8" s="184"/>
      <c r="B8" s="22"/>
      <c r="C8" s="65"/>
      <c r="D8" s="78" t="s">
        <v>128</v>
      </c>
      <c r="E8" s="78"/>
      <c r="F8" s="78"/>
      <c r="G8" s="27"/>
      <c r="H8" s="27"/>
      <c r="I8" s="185"/>
      <c r="J8" s="185"/>
      <c r="K8" s="46"/>
      <c r="L8" s="46"/>
    </row>
    <row r="9" spans="1:12" s="21" customFormat="1" ht="15.75" hidden="1" customHeight="1">
      <c r="A9" s="184"/>
      <c r="B9" s="22"/>
      <c r="C9" s="65"/>
      <c r="D9" s="78"/>
      <c r="E9" s="78"/>
      <c r="F9" s="78"/>
      <c r="G9" s="27"/>
      <c r="H9" s="27"/>
      <c r="I9" s="185"/>
      <c r="J9" s="185"/>
      <c r="K9" s="46"/>
      <c r="L9" s="46"/>
    </row>
    <row r="10" spans="1:12" s="21" customFormat="1" ht="15" hidden="1">
      <c r="A10" s="184"/>
      <c r="B10" s="22"/>
      <c r="C10" s="65"/>
      <c r="D10" s="78"/>
      <c r="E10" s="78"/>
      <c r="F10" s="78"/>
      <c r="G10" s="27"/>
      <c r="H10" s="27"/>
      <c r="I10" s="185"/>
      <c r="J10" s="185"/>
      <c r="K10" s="46"/>
      <c r="L10" s="46"/>
    </row>
    <row r="11" spans="1:12" s="21" customFormat="1" ht="15">
      <c r="A11" s="184"/>
      <c r="B11" s="22"/>
      <c r="C11" s="65"/>
      <c r="D11" s="78"/>
      <c r="E11" s="78"/>
      <c r="F11" s="78"/>
      <c r="G11" s="27"/>
      <c r="H11" s="27"/>
      <c r="I11" s="27"/>
      <c r="J11" s="27"/>
      <c r="K11" s="46"/>
      <c r="L11" s="46"/>
    </row>
    <row r="12" spans="1:12" s="21" customFormat="1" ht="15">
      <c r="A12" s="184"/>
      <c r="B12" s="22"/>
      <c r="C12" s="66" t="s">
        <v>141</v>
      </c>
      <c r="D12" s="304" t="s">
        <v>129</v>
      </c>
      <c r="E12" s="305"/>
      <c r="F12" s="305"/>
      <c r="G12" s="184"/>
      <c r="H12" s="185"/>
      <c r="I12" s="185"/>
      <c r="J12" s="185"/>
      <c r="K12" s="46"/>
      <c r="L12" s="46"/>
    </row>
    <row r="13" spans="1:12" s="21" customFormat="1" ht="15">
      <c r="A13" s="184"/>
      <c r="B13" s="22"/>
      <c r="C13" s="66" t="s">
        <v>142</v>
      </c>
      <c r="D13" s="304" t="s">
        <v>488</v>
      </c>
      <c r="E13" s="304"/>
      <c r="F13" s="304"/>
      <c r="G13" s="26"/>
      <c r="H13" s="26"/>
      <c r="I13" s="185"/>
      <c r="J13" s="185"/>
      <c r="K13" s="46"/>
      <c r="L13" s="46"/>
    </row>
    <row r="14" spans="1:12" s="21" customFormat="1" ht="15">
      <c r="A14" s="184"/>
      <c r="B14" s="22"/>
      <c r="C14" s="66" t="s">
        <v>143</v>
      </c>
      <c r="D14" s="306" t="s">
        <v>823</v>
      </c>
      <c r="E14" s="307"/>
      <c r="F14" s="307"/>
      <c r="G14" s="184"/>
      <c r="H14" s="185"/>
      <c r="I14" s="185"/>
      <c r="J14" s="185"/>
      <c r="K14" s="46"/>
      <c r="L14" s="46"/>
    </row>
    <row r="15" spans="1:12" ht="15">
      <c r="A15" s="188"/>
      <c r="B15" s="22"/>
      <c r="C15" s="66" t="s">
        <v>144</v>
      </c>
      <c r="D15" s="539" t="s">
        <v>1105</v>
      </c>
      <c r="E15" s="189"/>
      <c r="F15" s="189"/>
      <c r="G15" s="188"/>
      <c r="H15" s="190"/>
      <c r="I15" s="190"/>
      <c r="J15" s="190"/>
    </row>
    <row r="16" spans="1:12">
      <c r="A16" s="188"/>
      <c r="B16" s="29"/>
      <c r="C16" s="23"/>
      <c r="D16" s="30"/>
      <c r="E16" s="30"/>
      <c r="F16" s="30"/>
      <c r="G16" s="188"/>
      <c r="H16" s="190"/>
      <c r="I16" s="190"/>
      <c r="J16" s="190"/>
    </row>
    <row r="17" spans="1:12" s="33" customFormat="1" ht="19.5" customHeight="1">
      <c r="A17" s="191"/>
      <c r="B17" s="31"/>
      <c r="C17" s="643"/>
      <c r="D17" s="643"/>
      <c r="E17" s="32"/>
      <c r="F17" s="32"/>
      <c r="G17" s="191"/>
      <c r="H17" s="192"/>
      <c r="I17" s="192"/>
      <c r="J17" s="192"/>
      <c r="K17" s="47"/>
      <c r="L17" s="47"/>
    </row>
    <row r="18" spans="1:12" ht="13.5" thickBot="1">
      <c r="A18" s="188"/>
      <c r="B18" s="29"/>
      <c r="C18" s="34"/>
      <c r="D18" s="35"/>
      <c r="E18" s="35"/>
      <c r="F18" s="35"/>
      <c r="G18" s="188"/>
      <c r="H18" s="193"/>
      <c r="I18" s="193"/>
      <c r="J18" s="193"/>
    </row>
    <row r="19" spans="1:12" ht="21" thickBot="1">
      <c r="A19" s="188"/>
      <c r="B19" s="36" t="s">
        <v>145</v>
      </c>
      <c r="C19" s="308" t="s">
        <v>43</v>
      </c>
      <c r="D19" s="309"/>
      <c r="E19" s="309"/>
      <c r="F19" s="309"/>
      <c r="G19" s="193"/>
      <c r="H19" s="193"/>
      <c r="I19" s="193"/>
      <c r="J19" s="180" t="s">
        <v>614</v>
      </c>
    </row>
    <row r="20" spans="1:12" ht="20.25">
      <c r="A20" s="188"/>
      <c r="B20" s="36"/>
      <c r="C20" s="37"/>
      <c r="D20" s="38"/>
      <c r="E20" s="38"/>
      <c r="F20" s="39"/>
      <c r="G20" s="188"/>
      <c r="H20" s="190"/>
      <c r="I20" s="190"/>
      <c r="J20" s="190"/>
    </row>
    <row r="21" spans="1:12" ht="15.75">
      <c r="A21" s="188"/>
      <c r="B21" s="29"/>
      <c r="C21" s="194" t="s">
        <v>445</v>
      </c>
      <c r="D21" s="194"/>
      <c r="E21" s="182"/>
      <c r="F21" s="73"/>
      <c r="G21" s="188"/>
      <c r="H21" s="190"/>
      <c r="I21" s="190"/>
      <c r="J21" s="230">
        <f>SUM(J64)</f>
        <v>0</v>
      </c>
    </row>
    <row r="22" spans="1:12" ht="15.75">
      <c r="A22" s="188"/>
      <c r="B22" s="29"/>
      <c r="C22" s="23"/>
      <c r="D22" s="30"/>
      <c r="E22" s="30"/>
      <c r="F22" s="73"/>
      <c r="G22" s="188"/>
      <c r="H22" s="190"/>
      <c r="I22" s="190"/>
      <c r="J22" s="231"/>
    </row>
    <row r="23" spans="1:12" ht="15.75">
      <c r="A23" s="188"/>
      <c r="B23" s="29"/>
      <c r="C23" s="194" t="s">
        <v>446</v>
      </c>
      <c r="D23" s="194"/>
      <c r="E23" s="182"/>
      <c r="F23" s="73"/>
      <c r="G23" s="188"/>
      <c r="H23" s="190"/>
      <c r="I23" s="190"/>
      <c r="J23" s="230">
        <f>SUM(J88)</f>
        <v>0</v>
      </c>
    </row>
    <row r="24" spans="1:12" s="40" customFormat="1" ht="15.75">
      <c r="A24" s="195"/>
      <c r="B24" s="196"/>
      <c r="C24" s="194"/>
      <c r="D24" s="197"/>
      <c r="E24" s="197"/>
      <c r="F24" s="198"/>
      <c r="G24" s="197"/>
      <c r="H24" s="199"/>
      <c r="I24" s="199"/>
      <c r="J24" s="200"/>
      <c r="K24" s="42"/>
      <c r="L24" s="42"/>
    </row>
    <row r="25" spans="1:12" ht="15.75">
      <c r="A25" s="188"/>
      <c r="B25" s="29"/>
      <c r="C25" s="194" t="s">
        <v>261</v>
      </c>
      <c r="D25" s="194"/>
      <c r="E25" s="182"/>
      <c r="F25" s="73"/>
      <c r="G25" s="188"/>
      <c r="H25" s="190"/>
      <c r="I25" s="190"/>
      <c r="J25" s="73">
        <f>SUM('C.Gasilski dvigali'!P74)</f>
        <v>0</v>
      </c>
    </row>
    <row r="26" spans="1:12" s="40" customFormat="1" ht="15.75">
      <c r="A26" s="195"/>
      <c r="B26" s="196"/>
      <c r="C26" s="194"/>
      <c r="D26" s="197"/>
      <c r="E26" s="197"/>
      <c r="F26" s="198"/>
      <c r="G26" s="197"/>
      <c r="H26" s="199"/>
      <c r="I26" s="199"/>
      <c r="J26" s="200"/>
      <c r="K26" s="42"/>
      <c r="L26" s="42"/>
    </row>
    <row r="27" spans="1:12" ht="15.75">
      <c r="A27" s="188"/>
      <c r="B27" s="29"/>
      <c r="C27" s="194" t="s">
        <v>719</v>
      </c>
      <c r="D27" s="194"/>
      <c r="E27" s="182"/>
      <c r="F27" s="73"/>
      <c r="G27" s="188"/>
      <c r="H27" s="190"/>
      <c r="I27" s="190"/>
      <c r="J27" s="73">
        <v>0</v>
      </c>
    </row>
    <row r="28" spans="1:12" s="40" customFormat="1" ht="15.75">
      <c r="A28" s="195"/>
      <c r="B28" s="196"/>
      <c r="C28" s="194"/>
      <c r="D28" s="197"/>
      <c r="E28" s="197"/>
      <c r="F28" s="198"/>
      <c r="G28" s="197"/>
      <c r="H28" s="199"/>
      <c r="I28" s="199"/>
      <c r="J28" s="200"/>
      <c r="K28" s="42"/>
      <c r="L28" s="42"/>
    </row>
    <row r="29" spans="1:12" ht="15.75">
      <c r="A29" s="188"/>
      <c r="B29" s="29"/>
      <c r="C29" s="194" t="s">
        <v>130</v>
      </c>
      <c r="D29" s="194"/>
      <c r="E29" s="182"/>
      <c r="F29" s="73"/>
      <c r="G29" s="188"/>
      <c r="H29" s="190"/>
      <c r="I29" s="190"/>
      <c r="J29" s="73">
        <v>0</v>
      </c>
    </row>
    <row r="30" spans="1:12" s="40" customFormat="1" ht="15.75">
      <c r="A30" s="195"/>
      <c r="B30" s="196"/>
      <c r="C30" s="194"/>
      <c r="D30" s="197"/>
      <c r="E30" s="197"/>
      <c r="F30" s="198"/>
      <c r="G30" s="197"/>
      <c r="H30" s="199"/>
      <c r="I30" s="199"/>
      <c r="J30" s="200"/>
      <c r="K30" s="42"/>
      <c r="L30" s="42"/>
    </row>
    <row r="31" spans="1:12" ht="15.75">
      <c r="A31" s="188"/>
      <c r="B31" s="29"/>
      <c r="C31" s="194" t="s">
        <v>131</v>
      </c>
      <c r="D31" s="194"/>
      <c r="E31" s="182"/>
      <c r="F31" s="73"/>
      <c r="G31" s="188"/>
      <c r="H31" s="190"/>
      <c r="I31" s="190"/>
      <c r="J31" s="73">
        <v>0</v>
      </c>
    </row>
    <row r="32" spans="1:12" ht="15.75">
      <c r="A32" s="188"/>
      <c r="B32" s="29"/>
      <c r="C32" s="194"/>
      <c r="D32" s="194"/>
      <c r="E32" s="182"/>
      <c r="F32" s="73"/>
      <c r="G32" s="188"/>
      <c r="H32" s="190"/>
      <c r="I32" s="190"/>
      <c r="J32" s="73"/>
    </row>
    <row r="33" spans="1:12" s="41" customFormat="1" ht="18.75" thickBot="1">
      <c r="A33" s="202"/>
      <c r="B33" s="203"/>
      <c r="C33" s="204" t="s">
        <v>146</v>
      </c>
      <c r="D33" s="205"/>
      <c r="E33" s="206"/>
      <c r="F33" s="207"/>
      <c r="G33" s="232"/>
      <c r="H33" s="205"/>
      <c r="I33" s="205"/>
      <c r="J33" s="233">
        <f>SUM(J21:J31)</f>
        <v>0</v>
      </c>
      <c r="K33" s="48"/>
      <c r="L33" s="48"/>
    </row>
    <row r="34" spans="1:12" s="40" customFormat="1" ht="16.5" thickTop="1">
      <c r="A34" s="195"/>
      <c r="B34" s="196"/>
      <c r="C34" s="208"/>
      <c r="D34" s="199"/>
      <c r="E34" s="199"/>
      <c r="F34" s="209"/>
      <c r="G34" s="199"/>
      <c r="H34" s="199"/>
      <c r="I34" s="199"/>
      <c r="J34" s="199"/>
      <c r="K34" s="42"/>
      <c r="L34" s="42"/>
    </row>
    <row r="35" spans="1:12" s="40" customFormat="1" ht="15.75">
      <c r="A35" s="195"/>
      <c r="B35" s="196"/>
      <c r="C35" s="210" t="s">
        <v>147</v>
      </c>
      <c r="D35" s="211">
        <v>0.22</v>
      </c>
      <c r="E35" s="210"/>
      <c r="F35" s="209"/>
      <c r="G35" s="199"/>
      <c r="H35" s="199"/>
      <c r="I35" s="199"/>
      <c r="J35" s="234">
        <f>J33*D35</f>
        <v>0</v>
      </c>
      <c r="K35" s="42"/>
      <c r="L35" s="42"/>
    </row>
    <row r="36" spans="1:12" s="40" customFormat="1" ht="15.75">
      <c r="A36" s="195"/>
      <c r="B36" s="196"/>
      <c r="C36" s="208"/>
      <c r="D36" s="199"/>
      <c r="E36" s="212"/>
      <c r="F36" s="209"/>
      <c r="G36" s="199"/>
      <c r="H36" s="199"/>
      <c r="I36" s="199"/>
      <c r="J36" s="199"/>
      <c r="K36" s="42"/>
      <c r="L36" s="42"/>
    </row>
    <row r="37" spans="1:12" s="41" customFormat="1" ht="18.75" thickBot="1">
      <c r="A37" s="202"/>
      <c r="B37" s="203"/>
      <c r="C37" s="213" t="s">
        <v>593</v>
      </c>
      <c r="D37" s="213"/>
      <c r="E37" s="214"/>
      <c r="F37" s="215"/>
      <c r="G37" s="232"/>
      <c r="H37" s="216"/>
      <c r="I37" s="216"/>
      <c r="J37" s="235">
        <f>J33+J35</f>
        <v>0</v>
      </c>
      <c r="K37" s="48"/>
      <c r="L37" s="48"/>
    </row>
    <row r="38" spans="1:12" s="40" customFormat="1" ht="15">
      <c r="A38" s="195"/>
      <c r="B38" s="196"/>
      <c r="C38" s="208"/>
      <c r="D38" s="199"/>
      <c r="E38" s="199"/>
      <c r="F38" s="217"/>
      <c r="G38" s="199"/>
      <c r="H38" s="199"/>
      <c r="I38" s="199"/>
      <c r="J38" s="199"/>
      <c r="K38" s="42"/>
      <c r="L38" s="42"/>
    </row>
    <row r="39" spans="1:12" s="40" customFormat="1" ht="15">
      <c r="A39" s="195"/>
      <c r="B39" s="196"/>
      <c r="C39" s="208"/>
      <c r="D39" s="197"/>
      <c r="E39" s="199"/>
      <c r="F39" s="218"/>
      <c r="G39" s="197"/>
      <c r="H39" s="199"/>
      <c r="I39" s="199"/>
      <c r="J39" s="199"/>
      <c r="K39" s="42"/>
      <c r="L39" s="42"/>
    </row>
    <row r="40" spans="1:12" s="40" customFormat="1" ht="15">
      <c r="A40" s="195"/>
      <c r="B40" s="208"/>
      <c r="C40" s="208" t="s">
        <v>594</v>
      </c>
      <c r="D40" s="197"/>
      <c r="E40" s="199"/>
      <c r="F40" s="200"/>
      <c r="G40" s="197"/>
      <c r="H40" s="199"/>
      <c r="I40" s="199"/>
      <c r="J40" s="199"/>
      <c r="K40" s="42"/>
      <c r="L40" s="42"/>
    </row>
    <row r="41" spans="1:12" s="40" customFormat="1" ht="15">
      <c r="A41" s="195"/>
      <c r="B41" s="208"/>
      <c r="C41" s="210" t="s">
        <v>598</v>
      </c>
      <c r="D41" s="197"/>
      <c r="E41" s="199"/>
      <c r="F41" s="200"/>
      <c r="G41" s="197"/>
      <c r="H41" s="199"/>
      <c r="I41" s="199"/>
      <c r="J41" s="199"/>
      <c r="K41" s="42"/>
      <c r="L41" s="42"/>
    </row>
    <row r="42" spans="1:12" s="40" customFormat="1" ht="15">
      <c r="A42" s="195"/>
      <c r="B42" s="208"/>
      <c r="C42" s="210" t="s">
        <v>320</v>
      </c>
      <c r="D42" s="197"/>
      <c r="E42" s="199"/>
      <c r="F42" s="200"/>
      <c r="G42" s="197"/>
      <c r="H42" s="199"/>
      <c r="I42" s="199"/>
      <c r="J42" s="199"/>
      <c r="K42" s="42"/>
      <c r="L42" s="42"/>
    </row>
    <row r="43" spans="1:12" s="40" customFormat="1" ht="15">
      <c r="A43" s="195"/>
      <c r="B43" s="208"/>
      <c r="C43" s="210" t="s">
        <v>148</v>
      </c>
      <c r="D43" s="197"/>
      <c r="E43" s="199"/>
      <c r="F43" s="200"/>
      <c r="G43" s="197"/>
      <c r="H43" s="199"/>
      <c r="I43" s="199"/>
      <c r="J43" s="199"/>
      <c r="K43" s="42"/>
      <c r="L43" s="42"/>
    </row>
    <row r="44" spans="1:12" s="40" customFormat="1" ht="15">
      <c r="A44" s="195"/>
      <c r="B44" s="210"/>
      <c r="C44" s="210"/>
      <c r="D44" s="197"/>
      <c r="E44" s="197"/>
      <c r="F44" s="197"/>
      <c r="G44" s="197"/>
      <c r="H44" s="199"/>
      <c r="I44" s="199"/>
      <c r="J44" s="199"/>
      <c r="K44" s="42"/>
      <c r="L44" s="42"/>
    </row>
    <row r="45" spans="1:12" s="40" customFormat="1" ht="15">
      <c r="A45" s="195"/>
      <c r="B45" s="210"/>
      <c r="C45" s="210"/>
      <c r="D45" s="197"/>
      <c r="E45" s="197"/>
      <c r="F45" s="197"/>
      <c r="G45" s="197"/>
      <c r="H45" s="199"/>
      <c r="I45" s="199"/>
      <c r="J45" s="199"/>
      <c r="K45" s="42"/>
      <c r="L45" s="42"/>
    </row>
    <row r="46" spans="1:12" s="40" customFormat="1" ht="15">
      <c r="A46" s="195"/>
      <c r="B46" s="210"/>
      <c r="C46" s="210"/>
      <c r="D46" s="197"/>
      <c r="E46" s="197"/>
      <c r="F46" s="197"/>
      <c r="G46" s="197"/>
      <c r="H46" s="199"/>
      <c r="I46" s="199"/>
      <c r="J46" s="199"/>
      <c r="K46" s="42"/>
      <c r="L46" s="42"/>
    </row>
    <row r="47" spans="1:12" s="40" customFormat="1" ht="15">
      <c r="A47" s="195"/>
      <c r="B47" s="196"/>
      <c r="C47" s="196"/>
      <c r="D47" s="197"/>
      <c r="E47" s="197"/>
      <c r="F47" s="197"/>
      <c r="G47" s="197"/>
      <c r="H47" s="199"/>
      <c r="I47" s="199"/>
      <c r="J47" s="199"/>
      <c r="K47" s="42"/>
      <c r="L47" s="42"/>
    </row>
    <row r="48" spans="1:12" s="40" customFormat="1" ht="15">
      <c r="A48" s="195"/>
      <c r="B48" s="196"/>
      <c r="C48" s="196"/>
      <c r="D48" s="197"/>
      <c r="E48" s="197"/>
      <c r="F48" s="197"/>
      <c r="G48" s="197"/>
      <c r="H48" s="199"/>
      <c r="I48" s="199"/>
      <c r="J48" s="199"/>
      <c r="K48" s="42"/>
      <c r="L48" s="42"/>
    </row>
    <row r="49" spans="1:12" s="40" customFormat="1" ht="15">
      <c r="A49" s="195"/>
      <c r="B49" s="196"/>
      <c r="C49" s="26" t="s">
        <v>1087</v>
      </c>
      <c r="D49" s="197"/>
      <c r="E49" s="197"/>
      <c r="F49" s="197"/>
      <c r="G49" s="197"/>
      <c r="H49" s="199"/>
      <c r="I49" s="199"/>
      <c r="J49" s="199"/>
      <c r="K49" s="42"/>
      <c r="L49" s="42"/>
    </row>
    <row r="50" spans="1:12" s="40" customFormat="1" ht="15">
      <c r="A50" s="195"/>
      <c r="B50" s="196"/>
      <c r="C50" s="196"/>
      <c r="D50" s="197"/>
      <c r="E50" s="197"/>
      <c r="F50" s="197"/>
      <c r="G50" s="197"/>
      <c r="H50" s="199"/>
      <c r="I50" s="199"/>
      <c r="J50" s="199"/>
      <c r="K50" s="42"/>
      <c r="L50" s="42"/>
    </row>
    <row r="51" spans="1:12" s="1" customFormat="1" ht="12">
      <c r="A51" s="236"/>
      <c r="B51" s="237"/>
      <c r="C51" s="238"/>
      <c r="D51" s="239"/>
      <c r="E51" s="240"/>
      <c r="F51" s="239"/>
      <c r="G51" s="241"/>
      <c r="H51" s="242"/>
      <c r="I51" s="242"/>
      <c r="J51" s="242"/>
      <c r="K51" s="3"/>
      <c r="L51" s="3"/>
    </row>
    <row r="52" spans="1:12">
      <c r="A52" s="188"/>
      <c r="B52" s="188"/>
      <c r="C52" s="188"/>
      <c r="D52" s="188"/>
      <c r="E52" s="188"/>
      <c r="F52" s="188"/>
      <c r="G52" s="188"/>
      <c r="H52" s="190"/>
      <c r="I52" s="190"/>
      <c r="J52" s="190"/>
    </row>
    <row r="53" spans="1:12">
      <c r="A53" s="188"/>
      <c r="B53" s="188"/>
      <c r="C53" s="188"/>
      <c r="D53" s="188"/>
      <c r="E53" s="188"/>
      <c r="F53" s="188"/>
      <c r="G53" s="188"/>
      <c r="H53" s="190"/>
      <c r="I53" s="190"/>
      <c r="J53" s="190"/>
    </row>
    <row r="54" spans="1:12" s="49" customFormat="1">
      <c r="A54" s="243"/>
      <c r="B54" s="243"/>
      <c r="C54" s="243"/>
      <c r="D54" s="243"/>
      <c r="E54" s="243"/>
      <c r="F54" s="243"/>
      <c r="G54" s="243"/>
      <c r="H54" s="244"/>
      <c r="I54" s="244"/>
      <c r="J54" s="244"/>
      <c r="K54" s="50"/>
      <c r="L54" s="50"/>
    </row>
    <row r="55" spans="1:12" s="49" customFormat="1" ht="15.75">
      <c r="A55" s="245" t="s">
        <v>596</v>
      </c>
      <c r="B55" s="243"/>
      <c r="C55" s="98" t="s">
        <v>44</v>
      </c>
      <c r="D55" s="243"/>
      <c r="E55" s="243"/>
      <c r="F55" s="243"/>
      <c r="G55" s="243"/>
      <c r="H55" s="244"/>
      <c r="I55" s="244"/>
      <c r="J55" s="246" t="s">
        <v>614</v>
      </c>
      <c r="K55" s="50"/>
      <c r="L55" s="50"/>
    </row>
    <row r="56" spans="1:12" s="49" customFormat="1">
      <c r="A56" s="243"/>
      <c r="B56" s="243"/>
      <c r="C56" s="243"/>
      <c r="D56" s="243"/>
      <c r="E56" s="243"/>
      <c r="F56" s="243"/>
      <c r="G56" s="243"/>
      <c r="H56" s="244"/>
      <c r="I56" s="244"/>
      <c r="J56" s="244"/>
      <c r="K56" s="50"/>
      <c r="L56" s="50"/>
    </row>
    <row r="57" spans="1:12" s="63" customFormat="1" ht="18" customHeight="1">
      <c r="A57" s="247">
        <v>1</v>
      </c>
      <c r="B57" s="61" t="s">
        <v>447</v>
      </c>
      <c r="C57" s="61" t="s">
        <v>1063</v>
      </c>
      <c r="D57" s="61"/>
      <c r="E57" s="61"/>
      <c r="F57" s="74"/>
      <c r="G57" s="61"/>
      <c r="H57" s="61"/>
      <c r="I57" s="61"/>
      <c r="J57" s="74">
        <f>SUM('A.gradbena dela'!P58)</f>
        <v>0</v>
      </c>
      <c r="K57" s="61"/>
      <c r="L57" s="62"/>
    </row>
    <row r="58" spans="1:12" s="63" customFormat="1" ht="18" customHeight="1">
      <c r="A58" s="247">
        <v>2</v>
      </c>
      <c r="B58" s="248" t="s">
        <v>454</v>
      </c>
      <c r="C58" s="248" t="s">
        <v>454</v>
      </c>
      <c r="D58" s="248"/>
      <c r="E58" s="248"/>
      <c r="F58" s="249"/>
      <c r="G58" s="248"/>
      <c r="H58" s="248"/>
      <c r="I58" s="248"/>
      <c r="J58" s="249">
        <f>SUM('A.gradbena dela'!P192)</f>
        <v>0</v>
      </c>
      <c r="K58" s="64"/>
      <c r="L58" s="62"/>
    </row>
    <row r="59" spans="1:12" s="63" customFormat="1" ht="18" customHeight="1">
      <c r="A59" s="247">
        <v>3</v>
      </c>
      <c r="B59" s="248" t="s">
        <v>440</v>
      </c>
      <c r="C59" s="248" t="s">
        <v>440</v>
      </c>
      <c r="D59" s="248"/>
      <c r="E59" s="248"/>
      <c r="F59" s="249"/>
      <c r="G59" s="248"/>
      <c r="H59" s="248"/>
      <c r="I59" s="248"/>
      <c r="J59" s="249">
        <f>SUM('A.gradbena dela'!P287)</f>
        <v>0</v>
      </c>
      <c r="K59" s="64"/>
      <c r="L59" s="62"/>
    </row>
    <row r="60" spans="1:12" s="63" customFormat="1" ht="18" customHeight="1">
      <c r="A60" s="247">
        <v>4</v>
      </c>
      <c r="B60" s="248" t="s">
        <v>441</v>
      </c>
      <c r="C60" s="248" t="s">
        <v>289</v>
      </c>
      <c r="D60" s="248"/>
      <c r="E60" s="248"/>
      <c r="F60" s="249"/>
      <c r="G60" s="248"/>
      <c r="H60" s="248"/>
      <c r="I60" s="248"/>
      <c r="J60" s="249">
        <f>SUM('A.gradbena dela'!P320)</f>
        <v>0</v>
      </c>
      <c r="K60" s="64"/>
      <c r="L60" s="62"/>
    </row>
    <row r="61" spans="1:12" s="63" customFormat="1" ht="18" customHeight="1">
      <c r="A61" s="247">
        <v>5</v>
      </c>
      <c r="B61" s="248" t="s">
        <v>441</v>
      </c>
      <c r="C61" s="248" t="s">
        <v>441</v>
      </c>
      <c r="D61" s="248"/>
      <c r="E61" s="248"/>
      <c r="F61" s="249"/>
      <c r="G61" s="248"/>
      <c r="H61" s="248"/>
      <c r="I61" s="248"/>
      <c r="J61" s="249">
        <f>SUM('A.gradbena dela'!P458)</f>
        <v>0</v>
      </c>
      <c r="K61" s="64"/>
      <c r="L61" s="62"/>
    </row>
    <row r="62" spans="1:12" s="63" customFormat="1" ht="18" customHeight="1">
      <c r="A62" s="247">
        <v>6</v>
      </c>
      <c r="B62" s="248" t="s">
        <v>442</v>
      </c>
      <c r="C62" s="248" t="s">
        <v>442</v>
      </c>
      <c r="D62" s="248"/>
      <c r="E62" s="248"/>
      <c r="F62" s="249"/>
      <c r="G62" s="248"/>
      <c r="H62" s="248"/>
      <c r="I62" s="248"/>
      <c r="J62" s="249">
        <f>SUM('A.gradbena dela'!P605)</f>
        <v>0</v>
      </c>
      <c r="K62" s="64"/>
      <c r="L62" s="62"/>
    </row>
    <row r="63" spans="1:12" s="63" customFormat="1" ht="18" customHeight="1">
      <c r="A63" s="247">
        <v>7</v>
      </c>
      <c r="B63" s="250" t="s">
        <v>149</v>
      </c>
      <c r="C63" s="250" t="s">
        <v>149</v>
      </c>
      <c r="D63" s="250"/>
      <c r="E63" s="250"/>
      <c r="F63" s="249"/>
      <c r="G63" s="250"/>
      <c r="H63" s="248"/>
      <c r="I63" s="248"/>
      <c r="J63" s="249">
        <f>SUM('A.gradbena dela'!P788)</f>
        <v>0</v>
      </c>
      <c r="K63" s="64"/>
      <c r="L63" s="62"/>
    </row>
    <row r="64" spans="1:12" s="56" customFormat="1" ht="16.5" thickBot="1">
      <c r="A64" s="251"/>
      <c r="B64" s="252"/>
      <c r="C64" s="253" t="s">
        <v>150</v>
      </c>
      <c r="D64" s="254"/>
      <c r="E64" s="254"/>
      <c r="F64" s="253"/>
      <c r="G64" s="254"/>
      <c r="H64" s="254"/>
      <c r="I64" s="254"/>
      <c r="J64" s="253">
        <f>SUM(J57:J63)</f>
        <v>0</v>
      </c>
      <c r="K64" s="57"/>
      <c r="L64" s="57"/>
    </row>
    <row r="65" spans="1:12" s="56" customFormat="1" ht="15.75" thickTop="1">
      <c r="A65" s="252"/>
      <c r="B65" s="252"/>
      <c r="C65" s="252"/>
      <c r="D65" s="252"/>
      <c r="E65" s="252"/>
      <c r="F65" s="252"/>
      <c r="G65" s="252"/>
      <c r="H65" s="255"/>
      <c r="I65" s="255"/>
      <c r="J65" s="255"/>
      <c r="K65" s="55"/>
      <c r="L65" s="55"/>
    </row>
    <row r="66" spans="1:12" s="49" customFormat="1">
      <c r="A66" s="243"/>
      <c r="B66" s="243"/>
      <c r="C66" s="243"/>
      <c r="D66" s="243"/>
      <c r="E66" s="243"/>
      <c r="F66" s="243"/>
      <c r="G66" s="243"/>
      <c r="H66" s="244"/>
      <c r="I66" s="244"/>
      <c r="J66" s="244"/>
      <c r="K66" s="50"/>
      <c r="L66" s="50"/>
    </row>
    <row r="67" spans="1:12" s="56" customFormat="1" ht="15.75">
      <c r="A67" s="245" t="s">
        <v>328</v>
      </c>
      <c r="B67" s="256" t="s">
        <v>160</v>
      </c>
      <c r="C67" s="98" t="s">
        <v>45</v>
      </c>
      <c r="D67" s="256"/>
      <c r="E67" s="252"/>
      <c r="F67" s="252"/>
      <c r="G67" s="252"/>
      <c r="H67" s="255"/>
      <c r="I67" s="255"/>
      <c r="J67" s="246" t="s">
        <v>614</v>
      </c>
      <c r="K67" s="55"/>
      <c r="L67" s="55"/>
    </row>
    <row r="68" spans="1:12" s="56" customFormat="1" ht="15">
      <c r="A68" s="252"/>
      <c r="B68" s="252"/>
      <c r="C68" s="252"/>
      <c r="D68" s="252"/>
      <c r="E68" s="252"/>
      <c r="F68" s="252"/>
      <c r="G68" s="252"/>
      <c r="H68" s="255"/>
      <c r="I68" s="255"/>
      <c r="J68" s="255"/>
      <c r="K68" s="55"/>
      <c r="L68" s="55"/>
    </row>
    <row r="69" spans="1:12" s="53" customFormat="1" ht="18" customHeight="1">
      <c r="A69" s="257">
        <v>1</v>
      </c>
      <c r="B69" s="51" t="s">
        <v>447</v>
      </c>
      <c r="C69" s="258" t="s">
        <v>521</v>
      </c>
      <c r="D69" s="51"/>
      <c r="E69" s="51"/>
      <c r="F69" s="75"/>
      <c r="G69" s="51"/>
      <c r="H69" s="51"/>
      <c r="I69" s="51"/>
      <c r="J69" s="75">
        <f>SUM('B.obrtna dela'!P124)</f>
        <v>0</v>
      </c>
      <c r="K69" s="51"/>
      <c r="L69" s="52"/>
    </row>
    <row r="70" spans="1:12" s="56" customFormat="1" ht="18" customHeight="1">
      <c r="A70" s="257">
        <v>2</v>
      </c>
      <c r="B70" s="259" t="s">
        <v>454</v>
      </c>
      <c r="C70" s="258" t="s">
        <v>455</v>
      </c>
      <c r="D70" s="259"/>
      <c r="E70" s="259"/>
      <c r="F70" s="260"/>
      <c r="G70" s="259"/>
      <c r="H70" s="259"/>
      <c r="I70" s="259"/>
      <c r="J70" s="260">
        <f>SUM('B.obrtna dela'!P264)</f>
        <v>0</v>
      </c>
      <c r="K70" s="54"/>
      <c r="L70" s="55"/>
    </row>
    <row r="71" spans="1:12" s="56" customFormat="1" ht="18" customHeight="1">
      <c r="A71" s="257">
        <v>3</v>
      </c>
      <c r="B71" s="259" t="s">
        <v>440</v>
      </c>
      <c r="C71" s="258" t="s">
        <v>151</v>
      </c>
      <c r="D71" s="259"/>
      <c r="E71" s="259"/>
      <c r="F71" s="260"/>
      <c r="G71" s="259"/>
      <c r="H71" s="259"/>
      <c r="I71" s="259"/>
      <c r="J71" s="260">
        <f>SUM('B.obrtna dela'!P323)</f>
        <v>0</v>
      </c>
      <c r="K71" s="54"/>
      <c r="L71" s="55"/>
    </row>
    <row r="72" spans="1:12" s="56" customFormat="1" ht="18" customHeight="1">
      <c r="A72" s="257">
        <v>4</v>
      </c>
      <c r="B72" s="259" t="s">
        <v>442</v>
      </c>
      <c r="C72" s="258" t="s">
        <v>595</v>
      </c>
      <c r="D72" s="259"/>
      <c r="E72" s="259"/>
      <c r="F72" s="260"/>
      <c r="G72" s="259"/>
      <c r="H72" s="259"/>
      <c r="I72" s="259"/>
      <c r="J72" s="260">
        <f>SUM('B.obrtna dela'!P340)</f>
        <v>0</v>
      </c>
      <c r="K72" s="54"/>
      <c r="L72" s="55"/>
    </row>
    <row r="73" spans="1:12" s="56" customFormat="1" ht="18" customHeight="1">
      <c r="A73" s="257">
        <v>5</v>
      </c>
      <c r="B73" s="261" t="s">
        <v>149</v>
      </c>
      <c r="C73" s="258" t="s">
        <v>661</v>
      </c>
      <c r="D73" s="259"/>
      <c r="E73" s="259"/>
      <c r="F73" s="260"/>
      <c r="G73" s="259"/>
      <c r="H73" s="259"/>
      <c r="I73" s="259"/>
      <c r="J73" s="260">
        <f>SUM('B.obrtna dela'!P360)</f>
        <v>0</v>
      </c>
      <c r="K73" s="54"/>
      <c r="L73" s="55"/>
    </row>
    <row r="74" spans="1:12" s="56" customFormat="1" ht="18" customHeight="1">
      <c r="A74" s="257">
        <v>6</v>
      </c>
      <c r="B74" s="259" t="s">
        <v>454</v>
      </c>
      <c r="C74" s="258" t="s">
        <v>486</v>
      </c>
      <c r="D74" s="259"/>
      <c r="E74" s="259"/>
      <c r="F74" s="260"/>
      <c r="G74" s="259"/>
      <c r="H74" s="259"/>
      <c r="I74" s="259"/>
      <c r="J74" s="260">
        <f>SUM('B.obrtna dela'!P391)</f>
        <v>0</v>
      </c>
      <c r="K74" s="54"/>
      <c r="L74" s="55"/>
    </row>
    <row r="75" spans="1:12" s="56" customFormat="1" ht="18" customHeight="1">
      <c r="A75" s="257">
        <v>7</v>
      </c>
      <c r="B75" s="259" t="s">
        <v>440</v>
      </c>
      <c r="C75" s="258" t="s">
        <v>464</v>
      </c>
      <c r="D75" s="259"/>
      <c r="E75" s="259"/>
      <c r="F75" s="260"/>
      <c r="G75" s="259"/>
      <c r="H75" s="259"/>
      <c r="I75" s="259"/>
      <c r="J75" s="260">
        <f>SUM('B.obrtna dela'!P608)</f>
        <v>0</v>
      </c>
      <c r="K75" s="54"/>
      <c r="L75" s="55"/>
    </row>
    <row r="76" spans="1:12" s="56" customFormat="1" ht="18" customHeight="1">
      <c r="A76" s="257">
        <v>8</v>
      </c>
      <c r="B76" s="259" t="s">
        <v>442</v>
      </c>
      <c r="C76" s="258" t="s">
        <v>12</v>
      </c>
      <c r="D76" s="259"/>
      <c r="E76" s="259"/>
      <c r="F76" s="260"/>
      <c r="G76" s="259"/>
      <c r="H76" s="259"/>
      <c r="I76" s="259"/>
      <c r="J76" s="260">
        <f>SUM('B.obrtna dela'!P643)</f>
        <v>0</v>
      </c>
      <c r="K76" s="54"/>
      <c r="L76" s="55"/>
    </row>
    <row r="77" spans="1:12" s="56" customFormat="1" ht="18" customHeight="1">
      <c r="A77" s="257">
        <v>9</v>
      </c>
      <c r="B77" s="259" t="s">
        <v>440</v>
      </c>
      <c r="C77" s="258" t="s">
        <v>662</v>
      </c>
      <c r="D77" s="259"/>
      <c r="E77" s="259"/>
      <c r="F77" s="260"/>
      <c r="G77" s="259"/>
      <c r="H77" s="259"/>
      <c r="I77" s="259"/>
      <c r="J77" s="260">
        <f>SUM('B.obrtna dela'!P656)</f>
        <v>0</v>
      </c>
      <c r="K77" s="54"/>
      <c r="L77" s="55"/>
    </row>
    <row r="78" spans="1:12" s="56" customFormat="1" ht="18" customHeight="1">
      <c r="A78" s="257">
        <v>10</v>
      </c>
      <c r="B78" s="259" t="s">
        <v>441</v>
      </c>
      <c r="C78" s="259" t="s">
        <v>664</v>
      </c>
      <c r="D78" s="259"/>
      <c r="E78" s="259"/>
      <c r="F78" s="260"/>
      <c r="G78" s="259"/>
      <c r="H78" s="259"/>
      <c r="I78" s="259"/>
      <c r="J78" s="260">
        <f>SUM('B.obrtna dela'!P708)</f>
        <v>0</v>
      </c>
      <c r="K78" s="54"/>
      <c r="L78" s="55"/>
    </row>
    <row r="79" spans="1:12" s="56" customFormat="1" ht="18" customHeight="1">
      <c r="A79" s="257">
        <v>11</v>
      </c>
      <c r="B79" s="259" t="s">
        <v>441</v>
      </c>
      <c r="C79" s="259" t="s">
        <v>267</v>
      </c>
      <c r="D79" s="259"/>
      <c r="E79" s="259"/>
      <c r="F79" s="260"/>
      <c r="G79" s="259"/>
      <c r="H79" s="259"/>
      <c r="I79" s="259"/>
      <c r="J79" s="260">
        <f>SUM('B.obrtna dela'!P728)</f>
        <v>0</v>
      </c>
      <c r="K79" s="54"/>
      <c r="L79" s="55"/>
    </row>
    <row r="80" spans="1:12" s="56" customFormat="1" ht="18" customHeight="1">
      <c r="A80" s="257">
        <v>12</v>
      </c>
      <c r="B80" s="259" t="s">
        <v>442</v>
      </c>
      <c r="C80" s="258" t="s">
        <v>665</v>
      </c>
      <c r="D80" s="259"/>
      <c r="E80" s="259"/>
      <c r="F80" s="260"/>
      <c r="G80" s="259"/>
      <c r="H80" s="259"/>
      <c r="I80" s="259"/>
      <c r="J80" s="260">
        <f>SUM('B.obrtna dela'!P756)</f>
        <v>0</v>
      </c>
      <c r="K80" s="54"/>
      <c r="L80" s="55"/>
    </row>
    <row r="81" spans="1:12" s="56" customFormat="1" ht="18" customHeight="1">
      <c r="A81" s="257">
        <v>13</v>
      </c>
      <c r="B81" s="261" t="s">
        <v>149</v>
      </c>
      <c r="C81" s="258" t="s">
        <v>152</v>
      </c>
      <c r="D81" s="259"/>
      <c r="E81" s="259"/>
      <c r="F81" s="260"/>
      <c r="G81" s="259"/>
      <c r="H81" s="259"/>
      <c r="I81" s="259"/>
      <c r="J81" s="260">
        <f>SUM('B.obrtna dela'!P804)</f>
        <v>0</v>
      </c>
      <c r="K81" s="54"/>
      <c r="L81" s="55"/>
    </row>
    <row r="82" spans="1:12" s="56" customFormat="1" ht="18" customHeight="1">
      <c r="A82" s="257">
        <v>14</v>
      </c>
      <c r="B82" s="259" t="s">
        <v>454</v>
      </c>
      <c r="C82" s="258" t="s">
        <v>597</v>
      </c>
      <c r="D82" s="259"/>
      <c r="E82" s="259"/>
      <c r="F82" s="260"/>
      <c r="G82" s="259"/>
      <c r="H82" s="259"/>
      <c r="I82" s="259"/>
      <c r="J82" s="260">
        <f>SUM('B.obrtna dela'!P824)</f>
        <v>0</v>
      </c>
      <c r="K82" s="54"/>
      <c r="L82" s="55"/>
    </row>
    <row r="83" spans="1:12" s="56" customFormat="1" ht="18" customHeight="1">
      <c r="A83" s="257">
        <v>15</v>
      </c>
      <c r="B83" s="259" t="s">
        <v>440</v>
      </c>
      <c r="C83" s="258" t="s">
        <v>1086</v>
      </c>
      <c r="D83" s="259"/>
      <c r="E83" s="259"/>
      <c r="F83" s="260"/>
      <c r="G83" s="259"/>
      <c r="H83" s="259"/>
      <c r="I83" s="259"/>
      <c r="J83" s="260">
        <f>SUM('B.obrtna dela'!P877)</f>
        <v>0</v>
      </c>
      <c r="K83" s="54"/>
      <c r="L83" s="55"/>
    </row>
    <row r="84" spans="1:12" s="56" customFormat="1" ht="18" customHeight="1">
      <c r="A84" s="257">
        <v>16</v>
      </c>
      <c r="B84" s="259" t="s">
        <v>441</v>
      </c>
      <c r="C84" s="259" t="s">
        <v>170</v>
      </c>
      <c r="D84" s="259"/>
      <c r="E84" s="259"/>
      <c r="F84" s="260"/>
      <c r="G84" s="259"/>
      <c r="H84" s="259"/>
      <c r="I84" s="259"/>
      <c r="J84" s="260">
        <f>SUM('B.obrtna dela'!P914)</f>
        <v>0</v>
      </c>
      <c r="K84" s="54"/>
      <c r="L84" s="55"/>
    </row>
    <row r="85" spans="1:12" s="56" customFormat="1" ht="18" customHeight="1">
      <c r="A85" s="257">
        <v>17</v>
      </c>
      <c r="B85" s="259" t="s">
        <v>442</v>
      </c>
      <c r="C85" s="258" t="s">
        <v>666</v>
      </c>
      <c r="D85" s="259"/>
      <c r="E85" s="259"/>
      <c r="F85" s="260"/>
      <c r="G85" s="259"/>
      <c r="H85" s="259"/>
      <c r="I85" s="259"/>
      <c r="J85" s="260">
        <f>SUM('B.obrtna dela'!P945)</f>
        <v>0</v>
      </c>
      <c r="K85" s="54"/>
      <c r="L85" s="55"/>
    </row>
    <row r="86" spans="1:12" s="56" customFormat="1" ht="18" customHeight="1">
      <c r="A86" s="257">
        <v>18</v>
      </c>
      <c r="B86" s="259" t="s">
        <v>442</v>
      </c>
      <c r="C86" s="258" t="s">
        <v>323</v>
      </c>
      <c r="D86" s="259"/>
      <c r="E86" s="259"/>
      <c r="F86" s="260"/>
      <c r="G86" s="259"/>
      <c r="H86" s="259"/>
      <c r="I86" s="259"/>
      <c r="J86" s="260">
        <f>SUM('B.obrtna dela'!P1034)</f>
        <v>0</v>
      </c>
      <c r="K86" s="54"/>
      <c r="L86" s="55"/>
    </row>
    <row r="87" spans="1:12" s="56" customFormat="1" ht="30.75" customHeight="1">
      <c r="A87" s="257">
        <v>19</v>
      </c>
      <c r="B87" s="259"/>
      <c r="C87" s="644" t="s">
        <v>99</v>
      </c>
      <c r="D87" s="644"/>
      <c r="E87" s="644"/>
      <c r="F87" s="260"/>
      <c r="G87" s="259"/>
      <c r="H87" s="259"/>
      <c r="I87" s="259"/>
      <c r="J87" s="260">
        <f>SUM('B.obrtna dela'!P1081)</f>
        <v>0</v>
      </c>
      <c r="K87" s="54"/>
      <c r="L87" s="55"/>
    </row>
    <row r="88" spans="1:12" s="620" customFormat="1" ht="15.75" thickBot="1">
      <c r="A88" s="616"/>
      <c r="B88" s="617"/>
      <c r="C88" s="618" t="s">
        <v>557</v>
      </c>
      <c r="D88" s="618"/>
      <c r="E88" s="618"/>
      <c r="F88" s="618"/>
      <c r="G88" s="618"/>
      <c r="H88" s="618"/>
      <c r="I88" s="618"/>
      <c r="J88" s="618">
        <f>SUM(J69:J87)</f>
        <v>0</v>
      </c>
      <c r="K88" s="619"/>
      <c r="L88" s="619"/>
    </row>
    <row r="89" spans="1:12" s="49" customFormat="1" ht="13.5" thickTop="1">
      <c r="A89" s="243"/>
      <c r="B89" s="243"/>
      <c r="C89" s="243"/>
      <c r="D89" s="243"/>
      <c r="E89" s="243"/>
      <c r="F89" s="243"/>
      <c r="G89" s="243"/>
      <c r="H89" s="244"/>
      <c r="I89" s="244"/>
      <c r="J89" s="244"/>
      <c r="K89" s="50"/>
      <c r="L89" s="50"/>
    </row>
    <row r="90" spans="1:12" s="49" customFormat="1">
      <c r="A90" s="243"/>
      <c r="B90" s="243"/>
      <c r="C90" s="243"/>
      <c r="D90" s="243"/>
      <c r="E90" s="243"/>
      <c r="F90" s="243"/>
      <c r="G90" s="243"/>
      <c r="H90" s="244"/>
      <c r="I90" s="244"/>
      <c r="J90" s="244"/>
      <c r="K90" s="50"/>
      <c r="L90" s="50"/>
    </row>
    <row r="91" spans="1:12" s="49" customFormat="1">
      <c r="A91" s="243"/>
      <c r="B91" s="243"/>
      <c r="C91" s="243"/>
      <c r="D91" s="243"/>
      <c r="E91" s="243"/>
      <c r="F91" s="243"/>
      <c r="G91" s="243"/>
      <c r="H91" s="244"/>
      <c r="I91" s="244"/>
      <c r="J91" s="244"/>
      <c r="K91" s="50"/>
      <c r="L91" s="50"/>
    </row>
    <row r="92" spans="1:12" s="56" customFormat="1" ht="15.75">
      <c r="A92" s="245" t="s">
        <v>1106</v>
      </c>
      <c r="B92" s="98" t="s">
        <v>160</v>
      </c>
      <c r="C92" s="98" t="s">
        <v>1093</v>
      </c>
      <c r="D92" s="98"/>
      <c r="E92" s="252"/>
      <c r="F92" s="252"/>
      <c r="G92" s="252"/>
      <c r="H92" s="255"/>
      <c r="I92" s="255"/>
      <c r="J92" s="246" t="s">
        <v>614</v>
      </c>
      <c r="K92" s="55"/>
      <c r="L92" s="55"/>
    </row>
    <row r="93" spans="1:12" s="56" customFormat="1" ht="15">
      <c r="A93" s="252"/>
      <c r="B93" s="252"/>
      <c r="C93" s="252"/>
      <c r="D93" s="252"/>
      <c r="E93" s="252"/>
      <c r="F93" s="252"/>
      <c r="G93" s="252"/>
      <c r="H93" s="255"/>
      <c r="I93" s="255"/>
      <c r="J93" s="255"/>
      <c r="K93" s="55"/>
      <c r="L93" s="55"/>
    </row>
    <row r="94" spans="1:12" s="53" customFormat="1" ht="17.25" customHeight="1">
      <c r="A94" s="257">
        <v>1</v>
      </c>
      <c r="B94" s="58" t="s">
        <v>447</v>
      </c>
      <c r="C94" s="59" t="s">
        <v>132</v>
      </c>
      <c r="D94" s="58"/>
      <c r="E94" s="58"/>
      <c r="F94" s="76"/>
      <c r="G94" s="58"/>
      <c r="H94" s="58"/>
      <c r="I94" s="58"/>
      <c r="J94" s="76">
        <f>SUM('C.Gasilski dvigali'!P74)</f>
        <v>0</v>
      </c>
      <c r="K94" s="58"/>
      <c r="L94" s="52"/>
    </row>
    <row r="95" spans="1:12" s="56" customFormat="1" ht="16.5" thickBot="1">
      <c r="A95" s="262"/>
      <c r="B95" s="252"/>
      <c r="C95" s="253" t="s">
        <v>1107</v>
      </c>
      <c r="D95" s="253"/>
      <c r="E95" s="253"/>
      <c r="F95" s="253"/>
      <c r="G95" s="253"/>
      <c r="H95" s="253"/>
      <c r="I95" s="253"/>
      <c r="J95" s="253">
        <f>J94</f>
        <v>0</v>
      </c>
      <c r="K95" s="60"/>
      <c r="L95" s="60"/>
    </row>
    <row r="96" spans="1:12" s="56" customFormat="1" ht="15.75" thickTop="1">
      <c r="A96" s="252"/>
      <c r="B96" s="252"/>
      <c r="C96" s="252"/>
      <c r="D96" s="252"/>
      <c r="E96" s="252"/>
      <c r="F96" s="252"/>
      <c r="G96" s="252"/>
      <c r="H96" s="255"/>
      <c r="I96" s="255"/>
      <c r="J96" s="255"/>
      <c r="K96" s="55"/>
      <c r="L96" s="55"/>
    </row>
    <row r="97" spans="1:12" s="49" customFormat="1">
      <c r="A97" s="243"/>
      <c r="B97" s="243"/>
      <c r="C97" s="243"/>
      <c r="D97" s="243"/>
      <c r="E97" s="243"/>
      <c r="F97" s="243"/>
      <c r="G97" s="243"/>
      <c r="H97" s="244"/>
      <c r="I97" s="244"/>
      <c r="J97" s="244"/>
      <c r="K97" s="50"/>
      <c r="L97" s="50"/>
    </row>
    <row r="98" spans="1:12" s="43" customFormat="1" ht="20.25" customHeight="1">
      <c r="A98" s="263"/>
      <c r="B98" s="642" t="s">
        <v>161</v>
      </c>
      <c r="C98" s="642"/>
      <c r="D98" s="642"/>
      <c r="E98" s="642"/>
      <c r="F98" s="642"/>
      <c r="G98" s="264"/>
      <c r="H98" s="264"/>
      <c r="I98" s="264"/>
      <c r="J98" s="264"/>
    </row>
    <row r="99" spans="1:12" s="43" customFormat="1" ht="33" customHeight="1">
      <c r="A99" s="265"/>
      <c r="B99" s="642" t="s">
        <v>512</v>
      </c>
      <c r="C99" s="642"/>
      <c r="D99" s="642"/>
      <c r="E99" s="642"/>
      <c r="F99" s="642"/>
      <c r="G99" s="264"/>
      <c r="H99" s="264"/>
      <c r="I99" s="264"/>
      <c r="J99" s="264"/>
    </row>
    <row r="100" spans="1:12" s="43" customFormat="1" ht="33" customHeight="1">
      <c r="A100" s="265"/>
      <c r="B100" s="642" t="s">
        <v>162</v>
      </c>
      <c r="C100" s="642"/>
      <c r="D100" s="642"/>
      <c r="E100" s="642"/>
      <c r="F100" s="642"/>
      <c r="G100" s="264"/>
      <c r="H100" s="264"/>
      <c r="I100" s="264"/>
      <c r="J100" s="264"/>
    </row>
    <row r="101" spans="1:12" s="43" customFormat="1" ht="48" customHeight="1">
      <c r="A101" s="263"/>
      <c r="B101" s="642" t="s">
        <v>163</v>
      </c>
      <c r="C101" s="642"/>
      <c r="D101" s="642"/>
      <c r="E101" s="642"/>
      <c r="F101" s="642"/>
      <c r="G101" s="264"/>
      <c r="H101" s="264"/>
      <c r="I101" s="264"/>
      <c r="J101" s="264"/>
    </row>
    <row r="102" spans="1:12" s="43" customFormat="1" ht="46.5" customHeight="1">
      <c r="A102" s="265"/>
      <c r="B102" s="642" t="s">
        <v>164</v>
      </c>
      <c r="C102" s="642"/>
      <c r="D102" s="642"/>
      <c r="E102" s="642"/>
      <c r="F102" s="642"/>
      <c r="G102" s="264"/>
      <c r="H102" s="264"/>
      <c r="I102" s="264"/>
      <c r="J102" s="264"/>
    </row>
    <row r="103" spans="1:12" s="43" customFormat="1" ht="63.75" customHeight="1">
      <c r="A103" s="265"/>
      <c r="B103" s="642" t="s">
        <v>165</v>
      </c>
      <c r="C103" s="642"/>
      <c r="D103" s="642"/>
      <c r="E103" s="642"/>
      <c r="F103" s="642"/>
      <c r="G103" s="264"/>
      <c r="H103" s="264"/>
      <c r="I103" s="264"/>
      <c r="J103" s="264"/>
    </row>
    <row r="104" spans="1:12" s="43" customFormat="1" ht="125.25" customHeight="1">
      <c r="A104" s="263"/>
      <c r="B104" s="642" t="s">
        <v>166</v>
      </c>
      <c r="C104" s="642"/>
      <c r="D104" s="642"/>
      <c r="E104" s="642"/>
      <c r="F104" s="642"/>
      <c r="G104" s="264"/>
      <c r="H104" s="264"/>
      <c r="I104" s="264"/>
      <c r="J104" s="264"/>
    </row>
    <row r="105" spans="1:12" ht="15">
      <c r="A105" s="195"/>
      <c r="B105" s="196"/>
      <c r="C105" s="208"/>
      <c r="D105" s="197"/>
      <c r="E105" s="199"/>
      <c r="F105" s="218"/>
      <c r="G105" s="197"/>
      <c r="H105" s="197"/>
      <c r="I105" s="199"/>
      <c r="J105" s="199"/>
      <c r="K105" s="28"/>
      <c r="L105" s="28"/>
    </row>
    <row r="106" spans="1:12" ht="15">
      <c r="A106" s="195"/>
      <c r="B106" s="208"/>
      <c r="C106" s="208" t="s">
        <v>1108</v>
      </c>
      <c r="D106" s="197"/>
      <c r="E106" s="199"/>
      <c r="F106" s="200"/>
      <c r="G106" s="197"/>
      <c r="H106" s="197"/>
      <c r="I106" s="199"/>
      <c r="J106" s="199"/>
      <c r="K106" s="28"/>
      <c r="L106" s="28"/>
    </row>
    <row r="107" spans="1:12" ht="15">
      <c r="A107" s="195"/>
      <c r="B107" s="208"/>
      <c r="C107" s="210" t="s">
        <v>598</v>
      </c>
      <c r="D107" s="197"/>
      <c r="E107" s="199"/>
      <c r="F107" s="200"/>
      <c r="G107" s="197"/>
      <c r="H107" s="199"/>
      <c r="I107" s="199"/>
      <c r="J107" s="199"/>
      <c r="K107" s="28"/>
      <c r="L107" s="28"/>
    </row>
    <row r="108" spans="1:12" ht="15">
      <c r="A108" s="195"/>
      <c r="B108" s="208"/>
      <c r="C108" s="210" t="s">
        <v>320</v>
      </c>
      <c r="D108" s="197"/>
      <c r="E108" s="199"/>
      <c r="F108" s="200"/>
      <c r="G108" s="197"/>
      <c r="H108" s="199"/>
      <c r="I108" s="199"/>
      <c r="J108" s="199"/>
      <c r="K108" s="28"/>
      <c r="L108" s="28"/>
    </row>
    <row r="109" spans="1:12" ht="15">
      <c r="A109" s="195"/>
      <c r="B109" s="208"/>
      <c r="C109" s="210" t="s">
        <v>42</v>
      </c>
      <c r="D109" s="197"/>
      <c r="E109" s="199"/>
      <c r="F109" s="200"/>
      <c r="G109" s="197"/>
      <c r="H109" s="199"/>
      <c r="I109" s="199"/>
      <c r="J109" s="199"/>
      <c r="K109" s="28"/>
      <c r="L109" s="28"/>
    </row>
    <row r="110" spans="1:12" ht="15">
      <c r="A110" s="195"/>
      <c r="B110" s="196"/>
      <c r="C110" s="196"/>
      <c r="D110" s="197"/>
      <c r="E110" s="197"/>
      <c r="F110" s="197"/>
      <c r="G110" s="197"/>
      <c r="H110" s="197"/>
      <c r="I110" s="199"/>
      <c r="J110" s="199"/>
      <c r="K110" s="28"/>
      <c r="L110" s="28"/>
    </row>
    <row r="111" spans="1:12" ht="15">
      <c r="A111" s="195"/>
      <c r="B111" s="196"/>
      <c r="C111" s="196"/>
      <c r="D111" s="197"/>
      <c r="E111" s="197"/>
      <c r="F111" s="197"/>
      <c r="G111" s="197"/>
      <c r="H111" s="197"/>
      <c r="I111" s="199"/>
      <c r="J111" s="199"/>
      <c r="K111" s="28"/>
      <c r="L111" s="28"/>
    </row>
    <row r="112" spans="1:12" ht="15">
      <c r="A112" s="195"/>
      <c r="B112" s="196"/>
      <c r="C112" s="539" t="s">
        <v>1130</v>
      </c>
      <c r="D112" s="197"/>
      <c r="E112" s="197"/>
      <c r="F112" s="197"/>
      <c r="G112" s="197"/>
      <c r="H112" s="197"/>
      <c r="I112" s="199"/>
      <c r="J112" s="199"/>
      <c r="K112" s="28"/>
      <c r="L112" s="28"/>
    </row>
    <row r="113" spans="1:12">
      <c r="A113" s="188"/>
      <c r="B113" s="188"/>
      <c r="C113" s="188"/>
      <c r="D113" s="188"/>
      <c r="E113" s="188"/>
      <c r="F113" s="188"/>
      <c r="G113" s="188"/>
      <c r="H113" s="190"/>
      <c r="I113" s="190"/>
      <c r="J113" s="190"/>
      <c r="K113" s="28"/>
      <c r="L113" s="28"/>
    </row>
    <row r="114" spans="1:12">
      <c r="A114" s="188"/>
      <c r="B114" s="188"/>
      <c r="C114" s="188"/>
      <c r="D114" s="188"/>
      <c r="E114" s="188"/>
      <c r="F114" s="188"/>
      <c r="G114" s="188"/>
      <c r="H114" s="190"/>
      <c r="I114" s="190"/>
      <c r="J114" s="190"/>
      <c r="K114" s="28"/>
      <c r="L114" s="28"/>
    </row>
    <row r="115" spans="1:12">
      <c r="A115" s="188"/>
      <c r="B115" s="188"/>
      <c r="C115" s="188"/>
      <c r="D115" s="188"/>
      <c r="E115" s="188"/>
      <c r="F115" s="188"/>
      <c r="G115" s="188"/>
      <c r="H115" s="190"/>
      <c r="I115" s="190"/>
      <c r="J115" s="190"/>
      <c r="K115" s="28"/>
      <c r="L115" s="28"/>
    </row>
    <row r="116" spans="1:12">
      <c r="A116" s="188"/>
      <c r="B116" s="188"/>
      <c r="C116" s="188"/>
      <c r="D116" s="188"/>
      <c r="E116" s="188"/>
      <c r="F116" s="188"/>
      <c r="G116" s="188"/>
      <c r="H116" s="190"/>
      <c r="I116" s="190"/>
      <c r="J116" s="190"/>
      <c r="K116" s="28"/>
      <c r="L116" s="28"/>
    </row>
    <row r="117" spans="1:12">
      <c r="A117" s="188"/>
      <c r="B117" s="188"/>
      <c r="C117" s="188"/>
      <c r="D117" s="188"/>
      <c r="E117" s="188"/>
      <c r="F117" s="188"/>
      <c r="G117" s="188"/>
      <c r="H117" s="190"/>
      <c r="I117" s="190"/>
      <c r="J117" s="190"/>
      <c r="K117" s="28"/>
      <c r="L117" s="28"/>
    </row>
    <row r="118" spans="1:12">
      <c r="A118" s="188"/>
      <c r="B118" s="188"/>
      <c r="C118" s="188"/>
      <c r="D118" s="188"/>
      <c r="E118" s="188"/>
      <c r="F118" s="188"/>
      <c r="G118" s="188"/>
      <c r="H118" s="190"/>
      <c r="I118" s="190"/>
      <c r="J118" s="190"/>
      <c r="K118" s="28"/>
      <c r="L118" s="28"/>
    </row>
    <row r="119" spans="1:12">
      <c r="A119" s="188"/>
      <c r="B119" s="188"/>
      <c r="C119" s="188"/>
      <c r="D119" s="188"/>
      <c r="E119" s="188"/>
      <c r="F119" s="188"/>
      <c r="G119" s="188"/>
      <c r="H119" s="190"/>
      <c r="I119" s="190"/>
      <c r="J119" s="190"/>
      <c r="K119" s="28"/>
      <c r="L119" s="28"/>
    </row>
    <row r="120" spans="1:12">
      <c r="A120" s="188"/>
      <c r="B120" s="188"/>
      <c r="C120" s="188"/>
      <c r="D120" s="188"/>
      <c r="E120" s="188"/>
      <c r="F120" s="188"/>
      <c r="G120" s="188"/>
      <c r="H120" s="190"/>
      <c r="I120" s="190"/>
      <c r="J120" s="190"/>
      <c r="K120" s="28"/>
      <c r="L120" s="28"/>
    </row>
    <row r="121" spans="1:12">
      <c r="A121" s="188"/>
      <c r="B121" s="188"/>
      <c r="C121" s="188"/>
      <c r="D121" s="188"/>
      <c r="E121" s="188"/>
      <c r="F121" s="188"/>
      <c r="G121" s="188"/>
      <c r="H121" s="190"/>
      <c r="I121" s="190"/>
      <c r="J121" s="190"/>
      <c r="K121" s="28"/>
      <c r="L121" s="28"/>
    </row>
    <row r="122" spans="1:12">
      <c r="A122" s="188"/>
      <c r="B122" s="188"/>
      <c r="C122" s="188"/>
      <c r="D122" s="188"/>
      <c r="E122" s="188"/>
      <c r="F122" s="188"/>
      <c r="G122" s="188"/>
      <c r="H122" s="190"/>
      <c r="I122" s="190"/>
      <c r="J122" s="190"/>
      <c r="K122" s="28"/>
      <c r="L122" s="28"/>
    </row>
    <row r="123" spans="1:12">
      <c r="A123" s="188"/>
      <c r="B123" s="188"/>
      <c r="C123" s="188"/>
      <c r="D123" s="188"/>
      <c r="E123" s="188"/>
      <c r="F123" s="188"/>
      <c r="G123" s="188"/>
      <c r="H123" s="190"/>
      <c r="I123" s="190"/>
      <c r="J123" s="190"/>
      <c r="K123" s="28"/>
      <c r="L123" s="28"/>
    </row>
    <row r="124" spans="1:12">
      <c r="A124" s="188"/>
      <c r="B124" s="188"/>
      <c r="C124" s="188"/>
      <c r="D124" s="188"/>
      <c r="E124" s="188"/>
      <c r="F124" s="188"/>
      <c r="G124" s="188"/>
      <c r="H124" s="190"/>
      <c r="I124" s="190"/>
      <c r="J124" s="190"/>
      <c r="K124" s="28"/>
      <c r="L124" s="28"/>
    </row>
    <row r="125" spans="1:12">
      <c r="A125" s="188"/>
      <c r="B125" s="188"/>
      <c r="C125" s="188"/>
      <c r="D125" s="188"/>
      <c r="E125" s="188"/>
      <c r="F125" s="188"/>
      <c r="G125" s="188"/>
      <c r="H125" s="190"/>
      <c r="I125" s="190"/>
      <c r="J125" s="190"/>
      <c r="K125" s="28"/>
      <c r="L125" s="28"/>
    </row>
    <row r="126" spans="1:12">
      <c r="A126" s="188"/>
      <c r="B126" s="188"/>
      <c r="C126" s="188"/>
      <c r="D126" s="188"/>
      <c r="E126" s="188"/>
      <c r="F126" s="188"/>
      <c r="G126" s="188"/>
      <c r="H126" s="190"/>
      <c r="I126" s="190"/>
      <c r="J126" s="190"/>
      <c r="K126" s="28"/>
      <c r="L126" s="28"/>
    </row>
    <row r="127" spans="1:12">
      <c r="A127" s="188"/>
      <c r="B127" s="188"/>
      <c r="C127" s="188"/>
      <c r="D127" s="188"/>
      <c r="E127" s="188"/>
      <c r="F127" s="188"/>
      <c r="G127" s="188"/>
      <c r="H127" s="190"/>
      <c r="I127" s="190"/>
      <c r="J127" s="190"/>
      <c r="K127" s="28"/>
      <c r="L127" s="28"/>
    </row>
    <row r="128" spans="1:12">
      <c r="A128" s="188"/>
      <c r="B128" s="188"/>
      <c r="C128" s="188"/>
      <c r="D128" s="188"/>
      <c r="E128" s="188"/>
      <c r="F128" s="188"/>
      <c r="G128" s="188"/>
      <c r="H128" s="190"/>
      <c r="I128" s="190"/>
      <c r="J128" s="190"/>
      <c r="K128" s="28"/>
      <c r="L128" s="28"/>
    </row>
    <row r="129" spans="1:12">
      <c r="A129" s="188"/>
      <c r="B129" s="188"/>
      <c r="C129" s="188"/>
      <c r="D129" s="188"/>
      <c r="E129" s="188"/>
      <c r="F129" s="188"/>
      <c r="G129" s="188"/>
      <c r="H129" s="190"/>
      <c r="I129" s="190"/>
      <c r="J129" s="190"/>
      <c r="K129" s="28"/>
      <c r="L129" s="28"/>
    </row>
    <row r="130" spans="1:12">
      <c r="A130" s="188"/>
      <c r="B130" s="188"/>
      <c r="C130" s="188"/>
      <c r="D130" s="188"/>
      <c r="E130" s="188"/>
      <c r="F130" s="188"/>
      <c r="G130" s="188"/>
      <c r="H130" s="190"/>
      <c r="I130" s="190"/>
      <c r="J130" s="190"/>
      <c r="K130" s="28"/>
      <c r="L130" s="28"/>
    </row>
    <row r="131" spans="1:12">
      <c r="A131" s="188"/>
      <c r="B131" s="188"/>
      <c r="C131" s="188"/>
      <c r="D131" s="188"/>
      <c r="E131" s="188"/>
      <c r="F131" s="188"/>
      <c r="G131" s="188"/>
      <c r="H131" s="190"/>
      <c r="I131" s="190"/>
      <c r="J131" s="190"/>
      <c r="K131" s="28"/>
      <c r="L131" s="28"/>
    </row>
    <row r="132" spans="1:12">
      <c r="A132" s="188"/>
      <c r="B132" s="188"/>
      <c r="C132" s="188"/>
      <c r="D132" s="188"/>
      <c r="E132" s="188"/>
      <c r="F132" s="188"/>
      <c r="G132" s="188"/>
      <c r="H132" s="190"/>
      <c r="I132" s="190"/>
      <c r="J132" s="190"/>
      <c r="K132" s="28"/>
      <c r="L132" s="28"/>
    </row>
  </sheetData>
  <mergeCells count="9">
    <mergeCell ref="B102:F102"/>
    <mergeCell ref="B103:F103"/>
    <mergeCell ref="B104:F104"/>
    <mergeCell ref="C17:D17"/>
    <mergeCell ref="B98:F98"/>
    <mergeCell ref="B99:F99"/>
    <mergeCell ref="B100:F100"/>
    <mergeCell ref="B101:F101"/>
    <mergeCell ref="C87:E87"/>
  </mergeCells>
  <pageMargins left="0.9055118110236221" right="0.11811023622047245" top="0.94488188976377963" bottom="0.74803149606299213" header="0.43307086614173229" footer="0.31496062992125984"/>
  <pageSetup paperSize="9" scale="80" orientation="portrait" r:id="rId1"/>
  <headerFooter scaleWithDoc="0">
    <oddHeader>&amp;L&amp;G&amp;C                 A R H I T E K T    E R N S T   D.O.O.     Ul. XIV. DIVIZIJE  14, 3000 CELJE, SLO
                     BIRO@ARHITEKT-ERNST.SI  03-427-4300, 427-4302, fax 5484-704 D.št.:SI19355025</oddHeader>
    <oddFooter xml:space="preserve">&amp;L&amp;F&amp;C                            &amp;A&amp;R&amp;P/&amp;N
</oddFooter>
  </headerFooter>
  <rowBreaks count="2" manualBreakCount="2">
    <brk id="51" max="9" man="1"/>
    <brk id="96" max="9"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S791"/>
  <sheetViews>
    <sheetView view="pageBreakPreview" topLeftCell="A47" zoomScaleSheetLayoutView="100" workbookViewId="0">
      <selection activeCell="P4" sqref="P4"/>
    </sheetView>
  </sheetViews>
  <sheetFormatPr defaultColWidth="8.28515625" defaultRowHeight="12.75"/>
  <cols>
    <col min="1" max="1" width="6.42578125" style="164" customWidth="1"/>
    <col min="2" max="2" width="4.28515625" style="116" customWidth="1"/>
    <col min="3" max="3" width="6.5703125" style="116" customWidth="1"/>
    <col min="4" max="4" width="2" style="116" customWidth="1"/>
    <col min="5" max="5" width="8.28515625" style="116"/>
    <col min="6" max="6" width="2" style="116" customWidth="1"/>
    <col min="7" max="8" width="6.28515625" style="116" customWidth="1"/>
    <col min="9" max="9" width="6.85546875" style="116" customWidth="1"/>
    <col min="10" max="10" width="4.28515625" style="116" customWidth="1"/>
    <col min="11" max="11" width="9" style="116" customWidth="1"/>
    <col min="12" max="12" width="5" style="117" customWidth="1"/>
    <col min="13" max="13" width="2.28515625" style="117" customWidth="1"/>
    <col min="14" max="14" width="10.85546875" style="118" bestFit="1" customWidth="1"/>
    <col min="15" max="15" width="9.28515625" style="119" customWidth="1"/>
    <col min="16" max="16" width="9.85546875" style="120" bestFit="1" customWidth="1"/>
    <col min="17" max="17" width="16.140625" style="169" customWidth="1"/>
    <col min="18" max="16384" width="8.28515625" style="15"/>
  </cols>
  <sheetData>
    <row r="1" spans="1:17" s="70" customFormat="1" hidden="1">
      <c r="A1" s="586"/>
      <c r="B1" s="587"/>
      <c r="C1" s="587"/>
      <c r="D1" s="587"/>
      <c r="E1" s="587"/>
      <c r="F1" s="587"/>
      <c r="G1" s="587"/>
      <c r="H1" s="587"/>
      <c r="I1" s="587"/>
      <c r="J1" s="587"/>
      <c r="K1" s="580"/>
      <c r="L1" s="514"/>
      <c r="M1" s="514"/>
      <c r="N1" s="514"/>
      <c r="O1" s="581"/>
      <c r="P1" s="514"/>
      <c r="Q1" s="166"/>
    </row>
    <row r="2" spans="1:17" s="592" customFormat="1" ht="25.5">
      <c r="A2" s="590" t="s">
        <v>591</v>
      </c>
      <c r="B2" s="658" t="s">
        <v>592</v>
      </c>
      <c r="C2" s="659"/>
      <c r="D2" s="659"/>
      <c r="E2" s="659"/>
      <c r="F2" s="659"/>
      <c r="G2" s="659"/>
      <c r="H2" s="659"/>
      <c r="I2" s="659"/>
      <c r="J2" s="659"/>
      <c r="K2" s="660"/>
      <c r="L2" s="658" t="s">
        <v>609</v>
      </c>
      <c r="M2" s="660"/>
      <c r="N2" s="590" t="s">
        <v>610</v>
      </c>
      <c r="O2" s="590" t="s">
        <v>608</v>
      </c>
      <c r="P2" s="590" t="s">
        <v>615</v>
      </c>
      <c r="Q2" s="591" t="s">
        <v>611</v>
      </c>
    </row>
    <row r="3" spans="1:17" s="70" customFormat="1">
      <c r="A3" s="83"/>
      <c r="B3" s="84"/>
      <c r="C3" s="84"/>
      <c r="D3" s="84"/>
      <c r="E3" s="84"/>
      <c r="F3" s="84"/>
      <c r="G3" s="84"/>
      <c r="H3" s="84"/>
      <c r="I3" s="84"/>
      <c r="J3" s="84"/>
      <c r="K3" s="84"/>
      <c r="L3" s="85"/>
      <c r="M3" s="85"/>
      <c r="N3" s="85"/>
      <c r="O3" s="86"/>
      <c r="P3" s="85"/>
      <c r="Q3" s="166"/>
    </row>
    <row r="4" spans="1:17" s="4" customFormat="1">
      <c r="A4" s="87"/>
      <c r="B4" s="82"/>
      <c r="C4" s="82"/>
      <c r="D4" s="82"/>
      <c r="E4" s="82"/>
      <c r="F4" s="82"/>
      <c r="G4" s="82"/>
      <c r="H4" s="82"/>
      <c r="I4" s="82"/>
      <c r="J4" s="82"/>
      <c r="K4" s="82"/>
      <c r="L4" s="82"/>
      <c r="M4" s="82"/>
      <c r="N4" s="88"/>
      <c r="O4" s="82"/>
      <c r="P4" s="88"/>
      <c r="Q4" s="165"/>
    </row>
    <row r="5" spans="1:17" s="72" customFormat="1" ht="18" customHeight="1">
      <c r="A5" s="661" t="s">
        <v>355</v>
      </c>
      <c r="B5" s="661"/>
      <c r="C5" s="661"/>
      <c r="D5" s="661"/>
      <c r="E5" s="661"/>
      <c r="F5" s="661"/>
      <c r="G5" s="661"/>
      <c r="H5" s="661"/>
      <c r="I5" s="661"/>
      <c r="J5" s="661"/>
      <c r="K5" s="661"/>
      <c r="L5" s="661"/>
      <c r="M5" s="661"/>
      <c r="N5" s="661"/>
      <c r="O5" s="661"/>
      <c r="P5" s="661"/>
      <c r="Q5" s="167"/>
    </row>
    <row r="6" spans="1:17" s="72" customFormat="1" ht="18" customHeight="1">
      <c r="A6" s="661"/>
      <c r="B6" s="661"/>
      <c r="C6" s="661"/>
      <c r="D6" s="661"/>
      <c r="E6" s="661"/>
      <c r="F6" s="661"/>
      <c r="G6" s="661"/>
      <c r="H6" s="661"/>
      <c r="I6" s="661"/>
      <c r="J6" s="661"/>
      <c r="K6" s="661"/>
      <c r="L6" s="89"/>
      <c r="M6" s="89"/>
      <c r="N6" s="89"/>
      <c r="O6" s="90"/>
      <c r="P6" s="90"/>
      <c r="Q6" s="167"/>
    </row>
    <row r="7" spans="1:17" ht="13.5" thickBot="1">
      <c r="A7" s="104"/>
      <c r="B7" s="338"/>
      <c r="C7" s="338"/>
      <c r="D7" s="338"/>
      <c r="E7" s="338"/>
      <c r="F7" s="338"/>
      <c r="G7" s="338"/>
      <c r="H7" s="338"/>
      <c r="I7" s="338"/>
      <c r="J7" s="338"/>
      <c r="K7" s="338"/>
      <c r="L7" s="105"/>
      <c r="M7" s="105"/>
      <c r="N7" s="106"/>
      <c r="O7" s="110"/>
      <c r="P7" s="106"/>
    </row>
    <row r="8" spans="1:17" s="5" customFormat="1" ht="15.75" thickBot="1">
      <c r="A8" s="111" t="s">
        <v>596</v>
      </c>
      <c r="B8" s="657" t="s">
        <v>44</v>
      </c>
      <c r="C8" s="657"/>
      <c r="D8" s="657"/>
      <c r="E8" s="657"/>
      <c r="F8" s="657"/>
      <c r="G8" s="657"/>
      <c r="H8" s="657"/>
      <c r="I8" s="657"/>
      <c r="J8" s="657"/>
      <c r="K8" s="657"/>
      <c r="L8" s="112"/>
      <c r="M8" s="112"/>
      <c r="N8" s="112"/>
      <c r="O8" s="113"/>
      <c r="P8" s="114"/>
      <c r="Q8" s="168"/>
    </row>
    <row r="9" spans="1:17" ht="15">
      <c r="A9" s="104"/>
      <c r="B9" s="115"/>
      <c r="C9" s="115"/>
      <c r="D9" s="115"/>
      <c r="E9" s="115"/>
      <c r="F9" s="115"/>
      <c r="G9" s="115"/>
      <c r="H9" s="115"/>
      <c r="I9" s="115"/>
      <c r="J9" s="115"/>
      <c r="K9" s="115"/>
      <c r="L9" s="105"/>
      <c r="M9" s="105"/>
      <c r="N9" s="106"/>
      <c r="O9" s="95"/>
      <c r="P9" s="109"/>
    </row>
    <row r="10" spans="1:17">
      <c r="A10" s="104"/>
    </row>
    <row r="11" spans="1:17" s="5" customFormat="1">
      <c r="A11" s="121">
        <v>1</v>
      </c>
      <c r="B11" s="662" t="s">
        <v>1061</v>
      </c>
      <c r="C11" s="662"/>
      <c r="D11" s="662"/>
      <c r="E11" s="662"/>
      <c r="F11" s="662"/>
      <c r="G11" s="662"/>
      <c r="H11" s="662"/>
      <c r="I11" s="662"/>
      <c r="J11" s="662"/>
      <c r="K11" s="662"/>
      <c r="L11" s="122"/>
      <c r="M11" s="122"/>
      <c r="N11" s="122"/>
      <c r="O11" s="123"/>
      <c r="P11" s="124"/>
      <c r="Q11" s="168"/>
    </row>
    <row r="12" spans="1:17">
      <c r="A12" s="104"/>
    </row>
    <row r="13" spans="1:17" s="16" customFormat="1">
      <c r="A13" s="125"/>
      <c r="B13" s="126"/>
      <c r="C13" s="126"/>
      <c r="D13" s="126"/>
      <c r="E13" s="126"/>
      <c r="F13" s="126"/>
      <c r="G13" s="126"/>
      <c r="H13" s="126"/>
      <c r="I13" s="126"/>
      <c r="J13" s="126"/>
      <c r="K13" s="126"/>
      <c r="L13" s="127"/>
      <c r="M13" s="127"/>
      <c r="N13" s="128"/>
      <c r="O13" s="129"/>
      <c r="P13" s="130"/>
      <c r="Q13" s="170"/>
    </row>
    <row r="14" spans="1:17" s="69" customFormat="1" ht="15">
      <c r="A14" s="14">
        <f>0.01+A11</f>
        <v>1.01</v>
      </c>
      <c r="B14" s="663" t="s">
        <v>1109</v>
      </c>
      <c r="C14" s="664"/>
      <c r="D14" s="664"/>
      <c r="E14" s="664"/>
      <c r="F14" s="664"/>
      <c r="G14" s="664"/>
      <c r="H14" s="664"/>
      <c r="I14" s="664"/>
      <c r="J14" s="664"/>
      <c r="K14" s="665"/>
      <c r="L14" s="131" t="s">
        <v>159</v>
      </c>
      <c r="M14" s="132"/>
      <c r="N14" s="45">
        <v>1</v>
      </c>
      <c r="O14" s="133"/>
      <c r="P14" s="134">
        <f>O14*N14</f>
        <v>0</v>
      </c>
      <c r="Q14" s="171"/>
    </row>
    <row r="15" spans="1:17" ht="34.5" customHeight="1">
      <c r="A15" s="7"/>
      <c r="B15" s="666" t="s">
        <v>1112</v>
      </c>
      <c r="C15" s="666"/>
      <c r="D15" s="666"/>
      <c r="E15" s="666"/>
      <c r="F15" s="666"/>
      <c r="G15" s="666"/>
      <c r="H15" s="666"/>
      <c r="I15" s="666"/>
      <c r="J15" s="666"/>
      <c r="K15" s="666"/>
      <c r="L15" s="541"/>
      <c r="M15" s="541"/>
      <c r="N15" s="541"/>
      <c r="O15" s="541"/>
      <c r="P15" s="135"/>
    </row>
    <row r="16" spans="1:17">
      <c r="A16" s="12"/>
      <c r="B16" s="13"/>
      <c r="C16" s="13"/>
      <c r="D16" s="13"/>
      <c r="E16" s="13"/>
      <c r="F16" s="13"/>
      <c r="G16" s="13"/>
      <c r="H16" s="13"/>
      <c r="I16" s="13"/>
      <c r="J16" s="13"/>
      <c r="K16" s="13"/>
      <c r="L16" s="136"/>
      <c r="M16" s="137"/>
      <c r="N16" s="137"/>
      <c r="O16" s="137"/>
      <c r="P16" s="138"/>
    </row>
    <row r="17" spans="1:17" s="16" customFormat="1">
      <c r="A17" s="125"/>
      <c r="B17" s="126"/>
      <c r="C17" s="126"/>
      <c r="D17" s="126"/>
      <c r="E17" s="126"/>
      <c r="F17" s="126"/>
      <c r="G17" s="126"/>
      <c r="H17" s="126"/>
      <c r="I17" s="126"/>
      <c r="J17" s="126"/>
      <c r="K17" s="126"/>
      <c r="L17" s="127"/>
      <c r="M17" s="127"/>
      <c r="N17" s="128"/>
      <c r="O17" s="129"/>
      <c r="P17" s="130"/>
      <c r="Q17" s="170"/>
    </row>
    <row r="18" spans="1:17" s="69" customFormat="1" ht="15">
      <c r="A18" s="14">
        <f>0.01+A14</f>
        <v>1.02</v>
      </c>
      <c r="B18" s="663" t="s">
        <v>1111</v>
      </c>
      <c r="C18" s="664"/>
      <c r="D18" s="664"/>
      <c r="E18" s="664"/>
      <c r="F18" s="664"/>
      <c r="G18" s="664"/>
      <c r="H18" s="664"/>
      <c r="I18" s="664"/>
      <c r="J18" s="664"/>
      <c r="K18" s="665"/>
      <c r="L18" s="131" t="s">
        <v>159</v>
      </c>
      <c r="M18" s="132"/>
      <c r="N18" s="45">
        <v>1</v>
      </c>
      <c r="O18" s="133"/>
      <c r="P18" s="134">
        <f>O18*N18</f>
        <v>0</v>
      </c>
      <c r="Q18" s="171"/>
    </row>
    <row r="19" spans="1:17" ht="189" customHeight="1">
      <c r="A19" s="7"/>
      <c r="B19" s="666" t="s">
        <v>1110</v>
      </c>
      <c r="C19" s="666"/>
      <c r="D19" s="666"/>
      <c r="E19" s="666"/>
      <c r="F19" s="666"/>
      <c r="G19" s="666"/>
      <c r="H19" s="666"/>
      <c r="I19" s="666"/>
      <c r="J19" s="666"/>
      <c r="K19" s="666"/>
      <c r="L19" s="612"/>
      <c r="M19" s="612"/>
      <c r="N19" s="612"/>
      <c r="O19" s="612"/>
      <c r="P19" s="135"/>
    </row>
    <row r="20" spans="1:17">
      <c r="A20" s="12"/>
      <c r="B20" s="13"/>
      <c r="C20" s="13"/>
      <c r="D20" s="13"/>
      <c r="E20" s="13"/>
      <c r="F20" s="13"/>
      <c r="G20" s="13"/>
      <c r="H20" s="13"/>
      <c r="I20" s="13"/>
      <c r="J20" s="13"/>
      <c r="K20" s="13"/>
      <c r="L20" s="136"/>
      <c r="M20" s="137"/>
      <c r="N20" s="137"/>
      <c r="O20" s="137"/>
      <c r="P20" s="138"/>
    </row>
    <row r="21" spans="1:17" s="16" customFormat="1">
      <c r="A21" s="125"/>
      <c r="B21" s="126"/>
      <c r="C21" s="126"/>
      <c r="D21" s="126"/>
      <c r="E21" s="126"/>
      <c r="F21" s="126"/>
      <c r="G21" s="126"/>
      <c r="H21" s="126"/>
      <c r="I21" s="126"/>
      <c r="J21" s="126"/>
      <c r="K21" s="126"/>
      <c r="L21" s="127"/>
      <c r="M21" s="127"/>
      <c r="N21" s="128"/>
      <c r="O21" s="129"/>
      <c r="P21" s="130"/>
      <c r="Q21" s="170"/>
    </row>
    <row r="22" spans="1:17" s="69" customFormat="1" ht="15">
      <c r="A22" s="14">
        <f>0.01+A18</f>
        <v>1.03</v>
      </c>
      <c r="B22" s="645" t="s">
        <v>182</v>
      </c>
      <c r="C22" s="646"/>
      <c r="D22" s="646"/>
      <c r="E22" s="646"/>
      <c r="F22" s="646"/>
      <c r="G22" s="646"/>
      <c r="H22" s="646"/>
      <c r="I22" s="646"/>
      <c r="J22" s="646"/>
      <c r="K22" s="647"/>
      <c r="L22" s="131" t="s">
        <v>159</v>
      </c>
      <c r="M22" s="132"/>
      <c r="N22" s="45">
        <v>1</v>
      </c>
      <c r="O22" s="133"/>
      <c r="P22" s="134">
        <f>O22*N22</f>
        <v>0</v>
      </c>
      <c r="Q22" s="171"/>
    </row>
    <row r="23" spans="1:17" ht="150.75" customHeight="1">
      <c r="A23" s="7"/>
      <c r="B23" s="651" t="s">
        <v>544</v>
      </c>
      <c r="C23" s="651"/>
      <c r="D23" s="651"/>
      <c r="E23" s="651"/>
      <c r="F23" s="651"/>
      <c r="G23" s="651"/>
      <c r="H23" s="651"/>
      <c r="I23" s="651"/>
      <c r="J23" s="651"/>
      <c r="K23" s="651"/>
      <c r="L23" s="615"/>
      <c r="M23" s="615"/>
      <c r="N23" s="615"/>
      <c r="O23" s="615"/>
      <c r="P23" s="135"/>
    </row>
    <row r="24" spans="1:17">
      <c r="A24" s="12"/>
      <c r="B24" s="13"/>
      <c r="C24" s="13"/>
      <c r="D24" s="13"/>
      <c r="E24" s="13"/>
      <c r="F24" s="13"/>
      <c r="G24" s="13"/>
      <c r="H24" s="13"/>
      <c r="I24" s="13"/>
      <c r="J24" s="13"/>
      <c r="K24" s="13"/>
      <c r="L24" s="136"/>
      <c r="M24" s="137"/>
      <c r="N24" s="137"/>
      <c r="O24" s="137"/>
      <c r="P24" s="138"/>
    </row>
    <row r="25" spans="1:17" s="16" customFormat="1">
      <c r="A25" s="125"/>
      <c r="B25" s="126"/>
      <c r="C25" s="126"/>
      <c r="D25" s="126"/>
      <c r="E25" s="126"/>
      <c r="F25" s="126"/>
      <c r="G25" s="126"/>
      <c r="H25" s="126"/>
      <c r="I25" s="126"/>
      <c r="J25" s="126"/>
      <c r="K25" s="126"/>
      <c r="L25" s="127"/>
      <c r="M25" s="127"/>
      <c r="N25" s="128"/>
      <c r="O25" s="129"/>
      <c r="P25" s="130"/>
      <c r="Q25" s="170"/>
    </row>
    <row r="26" spans="1:17" s="69" customFormat="1" ht="15">
      <c r="A26" s="14">
        <f>0.01+A22</f>
        <v>1.04</v>
      </c>
      <c r="B26" s="645" t="s">
        <v>183</v>
      </c>
      <c r="C26" s="646"/>
      <c r="D26" s="646"/>
      <c r="E26" s="646"/>
      <c r="F26" s="646"/>
      <c r="G26" s="646"/>
      <c r="H26" s="646"/>
      <c r="I26" s="646"/>
      <c r="J26" s="646"/>
      <c r="K26" s="647"/>
      <c r="L26" s="131" t="s">
        <v>159</v>
      </c>
      <c r="M26" s="132"/>
      <c r="N26" s="45">
        <v>1</v>
      </c>
      <c r="O26" s="133"/>
      <c r="P26" s="134">
        <f>O26*N26</f>
        <v>0</v>
      </c>
      <c r="Q26" s="171"/>
    </row>
    <row r="27" spans="1:17" ht="171.75" customHeight="1">
      <c r="A27" s="7"/>
      <c r="B27" s="651" t="s">
        <v>1079</v>
      </c>
      <c r="C27" s="651"/>
      <c r="D27" s="651"/>
      <c r="E27" s="651"/>
      <c r="F27" s="651"/>
      <c r="G27" s="651"/>
      <c r="H27" s="651"/>
      <c r="I27" s="651"/>
      <c r="J27" s="651"/>
      <c r="K27" s="651"/>
      <c r="L27" s="541"/>
      <c r="M27" s="541"/>
      <c r="N27" s="541"/>
      <c r="O27" s="541"/>
      <c r="P27" s="135"/>
    </row>
    <row r="28" spans="1:17" s="16" customFormat="1">
      <c r="A28" s="10"/>
      <c r="B28" s="6"/>
      <c r="C28" s="6"/>
      <c r="D28" s="6"/>
      <c r="E28" s="6"/>
      <c r="F28" s="6"/>
      <c r="G28" s="6"/>
      <c r="H28" s="6"/>
      <c r="I28" s="6"/>
      <c r="J28" s="6"/>
      <c r="K28" s="6"/>
      <c r="L28" s="541"/>
      <c r="M28" s="544"/>
      <c r="N28" s="544"/>
      <c r="O28" s="544"/>
      <c r="P28" s="95"/>
      <c r="Q28" s="170"/>
    </row>
    <row r="29" spans="1:17" s="81" customFormat="1">
      <c r="A29" s="125"/>
      <c r="B29" s="126"/>
      <c r="C29" s="126"/>
      <c r="D29" s="126"/>
      <c r="E29" s="126"/>
      <c r="F29" s="126"/>
      <c r="G29" s="126"/>
      <c r="H29" s="126"/>
      <c r="I29" s="126"/>
      <c r="J29" s="126"/>
      <c r="K29" s="126"/>
      <c r="L29" s="127"/>
      <c r="M29" s="127"/>
      <c r="N29" s="128"/>
      <c r="O29" s="140"/>
      <c r="P29" s="140"/>
      <c r="Q29" s="172"/>
    </row>
    <row r="30" spans="1:17" s="69" customFormat="1" ht="15">
      <c r="A30" s="14">
        <f>0.01+A26</f>
        <v>1.05</v>
      </c>
      <c r="B30" s="663" t="s">
        <v>1114</v>
      </c>
      <c r="C30" s="664"/>
      <c r="D30" s="664"/>
      <c r="E30" s="664"/>
      <c r="F30" s="664"/>
      <c r="G30" s="664"/>
      <c r="H30" s="664"/>
      <c r="I30" s="664"/>
      <c r="J30" s="664"/>
      <c r="K30" s="665"/>
      <c r="L30" s="131" t="s">
        <v>159</v>
      </c>
      <c r="M30" s="132"/>
      <c r="N30" s="45">
        <v>1</v>
      </c>
      <c r="O30" s="133"/>
      <c r="P30" s="134">
        <f>O30*N30</f>
        <v>0</v>
      </c>
      <c r="Q30" s="171"/>
    </row>
    <row r="31" spans="1:17" ht="65.25" customHeight="1">
      <c r="A31" s="7"/>
      <c r="B31" s="666" t="s">
        <v>1113</v>
      </c>
      <c r="C31" s="666"/>
      <c r="D31" s="666"/>
      <c r="E31" s="666"/>
      <c r="F31" s="666"/>
      <c r="G31" s="666"/>
      <c r="H31" s="666"/>
      <c r="I31" s="666"/>
      <c r="J31" s="666"/>
      <c r="K31" s="666"/>
      <c r="L31" s="612"/>
      <c r="M31" s="612"/>
      <c r="N31" s="612"/>
      <c r="O31" s="612"/>
      <c r="P31" s="135"/>
    </row>
    <row r="32" spans="1:17" s="16" customFormat="1">
      <c r="A32" s="10"/>
      <c r="B32" s="6"/>
      <c r="C32" s="6"/>
      <c r="D32" s="6"/>
      <c r="E32" s="6"/>
      <c r="F32" s="6"/>
      <c r="G32" s="6"/>
      <c r="H32" s="6"/>
      <c r="I32" s="6"/>
      <c r="J32" s="6"/>
      <c r="K32" s="6"/>
      <c r="L32" s="612"/>
      <c r="M32" s="613"/>
      <c r="N32" s="613"/>
      <c r="O32" s="613"/>
      <c r="P32" s="95"/>
      <c r="Q32" s="170"/>
    </row>
    <row r="33" spans="1:17" s="81" customFormat="1">
      <c r="A33" s="125"/>
      <c r="B33" s="126"/>
      <c r="C33" s="126"/>
      <c r="D33" s="126"/>
      <c r="E33" s="126"/>
      <c r="F33" s="126"/>
      <c r="G33" s="126"/>
      <c r="H33" s="126"/>
      <c r="I33" s="126"/>
      <c r="J33" s="126"/>
      <c r="K33" s="126"/>
      <c r="L33" s="127"/>
      <c r="M33" s="127"/>
      <c r="N33" s="128"/>
      <c r="O33" s="140"/>
      <c r="P33" s="140"/>
      <c r="Q33" s="172"/>
    </row>
    <row r="34" spans="1:17" s="69" customFormat="1" ht="15" customHeight="1">
      <c r="A34" s="14">
        <f>0.01+A30</f>
        <v>1.06</v>
      </c>
      <c r="B34" s="645" t="s">
        <v>531</v>
      </c>
      <c r="C34" s="646"/>
      <c r="D34" s="646"/>
      <c r="E34" s="646"/>
      <c r="F34" s="646"/>
      <c r="G34" s="646"/>
      <c r="H34" s="646"/>
      <c r="I34" s="646"/>
      <c r="J34" s="646"/>
      <c r="K34" s="647"/>
      <c r="L34" s="131" t="s">
        <v>138</v>
      </c>
      <c r="M34" s="132"/>
      <c r="N34" s="45">
        <v>880</v>
      </c>
      <c r="O34" s="133"/>
      <c r="P34" s="134">
        <f>O34*N34</f>
        <v>0</v>
      </c>
      <c r="Q34" s="171"/>
    </row>
    <row r="35" spans="1:17" ht="66" customHeight="1">
      <c r="A35" s="7"/>
      <c r="B35" s="651" t="s">
        <v>1066</v>
      </c>
      <c r="C35" s="651"/>
      <c r="D35" s="651"/>
      <c r="E35" s="651"/>
      <c r="F35" s="651"/>
      <c r="G35" s="651"/>
      <c r="H35" s="651"/>
      <c r="I35" s="651"/>
      <c r="J35" s="651"/>
      <c r="K35" s="651"/>
      <c r="L35" s="541"/>
      <c r="M35" s="541"/>
      <c r="N35" s="541"/>
      <c r="O35" s="541"/>
      <c r="P35" s="135"/>
    </row>
    <row r="36" spans="1:17">
      <c r="A36" s="12"/>
      <c r="B36" s="13"/>
      <c r="C36" s="13"/>
      <c r="D36" s="13"/>
      <c r="E36" s="13"/>
      <c r="F36" s="13"/>
      <c r="G36" s="13"/>
      <c r="H36" s="13"/>
      <c r="I36" s="13"/>
      <c r="J36" s="13"/>
      <c r="K36" s="13"/>
      <c r="L36" s="136"/>
      <c r="M36" s="137"/>
      <c r="N36" s="137"/>
      <c r="O36" s="137"/>
      <c r="P36" s="138"/>
    </row>
    <row r="37" spans="1:17" s="16" customFormat="1">
      <c r="A37" s="125"/>
      <c r="B37" s="126"/>
      <c r="C37" s="126"/>
      <c r="D37" s="126"/>
      <c r="E37" s="126"/>
      <c r="F37" s="126"/>
      <c r="G37" s="126"/>
      <c r="H37" s="126"/>
      <c r="I37" s="126"/>
      <c r="J37" s="126"/>
      <c r="K37" s="126"/>
      <c r="L37" s="127"/>
      <c r="M37" s="127"/>
      <c r="N37" s="128"/>
      <c r="O37" s="129"/>
      <c r="P37" s="130"/>
      <c r="Q37" s="170"/>
    </row>
    <row r="38" spans="1:17" s="69" customFormat="1" ht="15">
      <c r="A38" s="14">
        <f>0.01+A34</f>
        <v>1.07</v>
      </c>
      <c r="B38" s="645" t="s">
        <v>750</v>
      </c>
      <c r="C38" s="646"/>
      <c r="D38" s="646"/>
      <c r="E38" s="646"/>
      <c r="F38" s="646"/>
      <c r="G38" s="646"/>
      <c r="H38" s="646"/>
      <c r="I38" s="646"/>
      <c r="J38" s="646"/>
      <c r="K38" s="647"/>
      <c r="L38" s="131" t="s">
        <v>443</v>
      </c>
      <c r="M38" s="132"/>
      <c r="N38" s="45">
        <v>18</v>
      </c>
      <c r="O38" s="133"/>
      <c r="P38" s="134">
        <f>O38*N38</f>
        <v>0</v>
      </c>
      <c r="Q38" s="171"/>
    </row>
    <row r="39" spans="1:17" ht="66" customHeight="1">
      <c r="A39" s="7"/>
      <c r="B39" s="648" t="s">
        <v>1065</v>
      </c>
      <c r="C39" s="648"/>
      <c r="D39" s="648"/>
      <c r="E39" s="648"/>
      <c r="F39" s="648"/>
      <c r="G39" s="648"/>
      <c r="H39" s="648"/>
      <c r="I39" s="648"/>
      <c r="J39" s="648"/>
      <c r="K39" s="648"/>
      <c r="L39" s="541"/>
      <c r="M39" s="541"/>
      <c r="N39" s="541"/>
      <c r="O39" s="541"/>
      <c r="P39" s="135"/>
    </row>
    <row r="40" spans="1:17">
      <c r="A40" s="12"/>
      <c r="B40" s="13"/>
      <c r="C40" s="13"/>
      <c r="D40" s="13"/>
      <c r="E40" s="13"/>
      <c r="F40" s="13"/>
      <c r="G40" s="13"/>
      <c r="H40" s="13"/>
      <c r="I40" s="13"/>
      <c r="J40" s="13"/>
      <c r="K40" s="13"/>
      <c r="L40" s="136"/>
      <c r="M40" s="137"/>
      <c r="N40" s="137"/>
      <c r="O40" s="137"/>
      <c r="P40" s="138"/>
    </row>
    <row r="41" spans="1:17" s="16" customFormat="1">
      <c r="A41" s="125"/>
      <c r="B41" s="126"/>
      <c r="C41" s="126"/>
      <c r="D41" s="126"/>
      <c r="E41" s="126"/>
      <c r="F41" s="126"/>
      <c r="G41" s="126"/>
      <c r="H41" s="126"/>
      <c r="I41" s="126"/>
      <c r="J41" s="126"/>
      <c r="K41" s="126"/>
      <c r="L41" s="127"/>
      <c r="M41" s="127"/>
      <c r="N41" s="128"/>
      <c r="O41" s="129"/>
      <c r="P41" s="130"/>
      <c r="Q41" s="170"/>
    </row>
    <row r="42" spans="1:17" s="69" customFormat="1" ht="15">
      <c r="A42" s="14">
        <f>0.01+A38</f>
        <v>1.08</v>
      </c>
      <c r="B42" s="645" t="s">
        <v>532</v>
      </c>
      <c r="C42" s="646"/>
      <c r="D42" s="646"/>
      <c r="E42" s="646"/>
      <c r="F42" s="646"/>
      <c r="G42" s="646"/>
      <c r="H42" s="646"/>
      <c r="I42" s="646"/>
      <c r="J42" s="646"/>
      <c r="K42" s="647"/>
      <c r="L42" s="131" t="s">
        <v>168</v>
      </c>
      <c r="M42" s="132"/>
      <c r="N42" s="45">
        <v>950</v>
      </c>
      <c r="O42" s="133"/>
      <c r="P42" s="134">
        <f>O42*N42</f>
        <v>0</v>
      </c>
      <c r="Q42" s="171"/>
    </row>
    <row r="43" spans="1:17" ht="65.25" customHeight="1">
      <c r="A43" s="7"/>
      <c r="B43" s="648" t="s">
        <v>1064</v>
      </c>
      <c r="C43" s="648"/>
      <c r="D43" s="648"/>
      <c r="E43" s="648"/>
      <c r="F43" s="648"/>
      <c r="G43" s="648"/>
      <c r="H43" s="648"/>
      <c r="I43" s="648"/>
      <c r="J43" s="648"/>
      <c r="K43" s="648"/>
      <c r="L43" s="541"/>
      <c r="M43" s="541"/>
      <c r="N43" s="541"/>
      <c r="O43" s="541"/>
      <c r="P43" s="135"/>
    </row>
    <row r="44" spans="1:17">
      <c r="A44" s="12"/>
      <c r="B44" s="13"/>
      <c r="C44" s="13"/>
      <c r="D44" s="13"/>
      <c r="E44" s="13"/>
      <c r="F44" s="13"/>
      <c r="G44" s="13"/>
      <c r="H44" s="13"/>
      <c r="I44" s="13"/>
      <c r="J44" s="13"/>
      <c r="K44" s="13"/>
      <c r="L44" s="136"/>
      <c r="M44" s="137"/>
      <c r="N44" s="137"/>
      <c r="O44" s="137"/>
      <c r="P44" s="138"/>
    </row>
    <row r="45" spans="1:17" s="16" customFormat="1">
      <c r="A45" s="125"/>
      <c r="B45" s="126"/>
      <c r="C45" s="126"/>
      <c r="D45" s="126"/>
      <c r="E45" s="126"/>
      <c r="F45" s="126"/>
      <c r="G45" s="126"/>
      <c r="H45" s="126"/>
      <c r="I45" s="126"/>
      <c r="J45" s="126"/>
      <c r="K45" s="126"/>
      <c r="L45" s="127"/>
      <c r="M45" s="127"/>
      <c r="N45" s="128"/>
      <c r="O45" s="129"/>
      <c r="P45" s="130"/>
      <c r="Q45" s="170"/>
    </row>
    <row r="46" spans="1:17" s="69" customFormat="1" ht="15">
      <c r="A46" s="14">
        <f>0.01+A42</f>
        <v>1.0900000000000001</v>
      </c>
      <c r="B46" s="645" t="s">
        <v>1080</v>
      </c>
      <c r="C46" s="646"/>
      <c r="D46" s="646"/>
      <c r="E46" s="646"/>
      <c r="F46" s="646"/>
      <c r="G46" s="646"/>
      <c r="H46" s="646"/>
      <c r="I46" s="646"/>
      <c r="J46" s="646"/>
      <c r="K46" s="647"/>
      <c r="L46" s="131" t="s">
        <v>168</v>
      </c>
      <c r="M46" s="132"/>
      <c r="N46" s="45">
        <v>565</v>
      </c>
      <c r="O46" s="133"/>
      <c r="P46" s="134">
        <f>O46*N46</f>
        <v>0</v>
      </c>
      <c r="Q46" s="171"/>
    </row>
    <row r="47" spans="1:17" ht="63" customHeight="1">
      <c r="A47" s="7"/>
      <c r="B47" s="648" t="s">
        <v>1067</v>
      </c>
      <c r="C47" s="648"/>
      <c r="D47" s="648"/>
      <c r="E47" s="648"/>
      <c r="F47" s="648"/>
      <c r="G47" s="648"/>
      <c r="H47" s="648"/>
      <c r="I47" s="648"/>
      <c r="J47" s="648"/>
      <c r="K47" s="648"/>
      <c r="L47" s="541"/>
      <c r="M47" s="541"/>
      <c r="N47" s="541"/>
      <c r="O47" s="541"/>
      <c r="P47" s="135"/>
    </row>
    <row r="48" spans="1:17">
      <c r="A48" s="7"/>
      <c r="B48" s="543"/>
      <c r="C48" s="543"/>
      <c r="D48" s="543"/>
      <c r="E48" s="543"/>
      <c r="F48" s="543"/>
      <c r="G48" s="543"/>
      <c r="H48" s="543"/>
      <c r="I48" s="543"/>
      <c r="J48" s="543"/>
      <c r="K48" s="543"/>
      <c r="L48" s="541"/>
      <c r="M48" s="541"/>
      <c r="N48" s="541"/>
      <c r="O48" s="541"/>
      <c r="P48" s="108"/>
    </row>
    <row r="49" spans="1:17" s="81" customFormat="1">
      <c r="A49" s="125"/>
      <c r="B49" s="126"/>
      <c r="C49" s="126"/>
      <c r="D49" s="126"/>
      <c r="E49" s="126"/>
      <c r="F49" s="126"/>
      <c r="G49" s="126"/>
      <c r="H49" s="126"/>
      <c r="I49" s="126"/>
      <c r="J49" s="126"/>
      <c r="K49" s="126"/>
      <c r="L49" s="127"/>
      <c r="M49" s="127"/>
      <c r="N49" s="128"/>
      <c r="O49" s="140"/>
      <c r="P49" s="140"/>
      <c r="Q49" s="172"/>
    </row>
    <row r="50" spans="1:17" s="69" customFormat="1" ht="15" customHeight="1">
      <c r="A50" s="14">
        <f>0.01+A46</f>
        <v>1.1000000000000001</v>
      </c>
      <c r="B50" s="645" t="s">
        <v>1091</v>
      </c>
      <c r="C50" s="646"/>
      <c r="D50" s="646"/>
      <c r="E50" s="646"/>
      <c r="F50" s="646"/>
      <c r="G50" s="646"/>
      <c r="H50" s="646"/>
      <c r="I50" s="646"/>
      <c r="J50" s="646"/>
      <c r="K50" s="647"/>
      <c r="L50" s="131" t="s">
        <v>138</v>
      </c>
      <c r="M50" s="132"/>
      <c r="N50" s="45">
        <f>15*5</f>
        <v>75</v>
      </c>
      <c r="O50" s="133"/>
      <c r="P50" s="134">
        <f>O50*N50</f>
        <v>0</v>
      </c>
      <c r="Q50" s="171"/>
    </row>
    <row r="51" spans="1:17" ht="100.5" customHeight="1">
      <c r="A51" s="7"/>
      <c r="B51" s="651" t="s">
        <v>1092</v>
      </c>
      <c r="C51" s="651"/>
      <c r="D51" s="651"/>
      <c r="E51" s="651"/>
      <c r="F51" s="651"/>
      <c r="G51" s="651"/>
      <c r="H51" s="651"/>
      <c r="I51" s="651"/>
      <c r="J51" s="651"/>
      <c r="K51" s="651"/>
      <c r="L51" s="605"/>
      <c r="M51" s="605"/>
      <c r="N51" s="605"/>
      <c r="O51" s="605"/>
      <c r="P51" s="135"/>
    </row>
    <row r="52" spans="1:17">
      <c r="A52" s="12"/>
      <c r="B52" s="13"/>
      <c r="C52" s="13"/>
      <c r="D52" s="13"/>
      <c r="E52" s="13"/>
      <c r="F52" s="13"/>
      <c r="G52" s="13"/>
      <c r="H52" s="13"/>
      <c r="I52" s="13"/>
      <c r="J52" s="13"/>
      <c r="K52" s="13"/>
      <c r="L52" s="136"/>
      <c r="M52" s="137"/>
      <c r="N52" s="137"/>
      <c r="O52" s="137"/>
      <c r="P52" s="138"/>
    </row>
    <row r="53" spans="1:17" s="16" customFormat="1">
      <c r="A53" s="125"/>
      <c r="B53" s="126"/>
      <c r="C53" s="126"/>
      <c r="D53" s="126"/>
      <c r="E53" s="126"/>
      <c r="F53" s="126"/>
      <c r="G53" s="126"/>
      <c r="H53" s="126"/>
      <c r="I53" s="126"/>
      <c r="J53" s="126"/>
      <c r="K53" s="126"/>
      <c r="L53" s="127"/>
      <c r="M53" s="127"/>
      <c r="N53" s="128"/>
      <c r="O53" s="129"/>
      <c r="P53" s="130"/>
      <c r="Q53" s="170"/>
    </row>
    <row r="54" spans="1:17" ht="15" customHeight="1">
      <c r="A54" s="14">
        <f>A50+0.01</f>
        <v>1.1100000000000001</v>
      </c>
      <c r="B54" s="645" t="s">
        <v>95</v>
      </c>
      <c r="C54" s="646"/>
      <c r="D54" s="646"/>
      <c r="E54" s="646"/>
      <c r="F54" s="646"/>
      <c r="G54" s="646"/>
      <c r="H54" s="646"/>
      <c r="I54" s="646"/>
      <c r="J54" s="646"/>
      <c r="K54" s="647"/>
      <c r="L54" s="131" t="s">
        <v>558</v>
      </c>
      <c r="M54" s="132"/>
      <c r="N54" s="45">
        <v>45</v>
      </c>
      <c r="O54" s="334"/>
      <c r="P54" s="326">
        <f>O54*N54</f>
        <v>0</v>
      </c>
    </row>
    <row r="55" spans="1:17" ht="110.25" customHeight="1">
      <c r="A55" s="547"/>
      <c r="B55" s="653" t="s">
        <v>969</v>
      </c>
      <c r="C55" s="654"/>
      <c r="D55" s="654"/>
      <c r="E55" s="654"/>
      <c r="F55" s="654"/>
      <c r="G55" s="654"/>
      <c r="H55" s="654"/>
      <c r="I55" s="654"/>
      <c r="J55" s="654"/>
      <c r="K55" s="654"/>
      <c r="L55" s="303"/>
      <c r="M55" s="303"/>
      <c r="N55" s="303"/>
      <c r="O55" s="303"/>
      <c r="P55" s="302"/>
    </row>
    <row r="56" spans="1:17" ht="15">
      <c r="A56" s="547"/>
      <c r="B56" s="330"/>
      <c r="C56" s="331"/>
      <c r="D56" s="331"/>
      <c r="E56" s="331"/>
      <c r="F56" s="331"/>
      <c r="G56" s="331"/>
      <c r="H56" s="331"/>
      <c r="I56" s="331"/>
      <c r="J56" s="331"/>
      <c r="K56" s="331"/>
      <c r="L56" s="303"/>
      <c r="M56" s="303"/>
      <c r="N56" s="303"/>
      <c r="O56" s="303"/>
      <c r="P56" s="302"/>
    </row>
    <row r="57" spans="1:17" s="16" customFormat="1" ht="13.5" thickBot="1">
      <c r="A57" s="125"/>
      <c r="B57" s="126"/>
      <c r="C57" s="126"/>
      <c r="D57" s="126"/>
      <c r="E57" s="126"/>
      <c r="F57" s="126"/>
      <c r="G57" s="126"/>
      <c r="H57" s="126"/>
      <c r="I57" s="126"/>
      <c r="J57" s="126"/>
      <c r="K57" s="126"/>
      <c r="L57" s="127"/>
      <c r="M57" s="127"/>
      <c r="N57" s="128"/>
      <c r="O57" s="129"/>
      <c r="P57" s="130"/>
      <c r="Q57" s="170"/>
    </row>
    <row r="58" spans="1:17" s="5" customFormat="1" ht="17.25" customHeight="1" thickBot="1">
      <c r="A58" s="111"/>
      <c r="B58" s="655" t="s">
        <v>1062</v>
      </c>
      <c r="C58" s="655"/>
      <c r="D58" s="655"/>
      <c r="E58" s="655"/>
      <c r="F58" s="655"/>
      <c r="G58" s="655"/>
      <c r="H58" s="655"/>
      <c r="I58" s="655"/>
      <c r="J58" s="655"/>
      <c r="K58" s="655"/>
      <c r="L58" s="112"/>
      <c r="M58" s="112"/>
      <c r="N58" s="112"/>
      <c r="O58" s="113"/>
      <c r="P58" s="542">
        <f>SUM(P12:P56)</f>
        <v>0</v>
      </c>
      <c r="Q58" s="168"/>
    </row>
    <row r="59" spans="1:17" s="2" customFormat="1" ht="14.25">
      <c r="A59" s="141"/>
      <c r="B59" s="142"/>
      <c r="C59" s="142"/>
      <c r="D59" s="142"/>
      <c r="E59" s="142"/>
      <c r="F59" s="142"/>
      <c r="G59" s="142"/>
      <c r="H59" s="142"/>
      <c r="I59" s="142"/>
      <c r="J59" s="142"/>
      <c r="K59" s="142"/>
      <c r="L59" s="143"/>
      <c r="M59" s="143"/>
      <c r="N59" s="144"/>
      <c r="O59" s="144"/>
      <c r="P59" s="144"/>
      <c r="Q59" s="173"/>
    </row>
    <row r="60" spans="1:17">
      <c r="A60" s="104"/>
    </row>
    <row r="61" spans="1:17">
      <c r="A61" s="104"/>
    </row>
    <row r="62" spans="1:17" s="5" customFormat="1">
      <c r="A62" s="145">
        <v>2</v>
      </c>
      <c r="B62" s="656" t="s">
        <v>453</v>
      </c>
      <c r="C62" s="656"/>
      <c r="D62" s="656"/>
      <c r="E62" s="656"/>
      <c r="F62" s="656"/>
      <c r="G62" s="656"/>
      <c r="H62" s="656"/>
      <c r="I62" s="656"/>
      <c r="J62" s="656"/>
      <c r="K62" s="656"/>
      <c r="L62" s="122"/>
      <c r="M62" s="122"/>
      <c r="N62" s="122"/>
      <c r="O62" s="123"/>
      <c r="P62" s="124"/>
      <c r="Q62" s="168"/>
    </row>
    <row r="63" spans="1:17" s="5" customFormat="1">
      <c r="A63" s="145"/>
      <c r="B63" s="310"/>
      <c r="C63" s="310"/>
      <c r="D63" s="310"/>
      <c r="E63" s="310"/>
      <c r="F63" s="310"/>
      <c r="G63" s="310"/>
      <c r="H63" s="310"/>
      <c r="I63" s="310"/>
      <c r="J63" s="310"/>
      <c r="K63" s="310"/>
      <c r="L63" s="146"/>
      <c r="M63" s="146"/>
      <c r="N63" s="147"/>
      <c r="O63" s="100"/>
      <c r="P63" s="148"/>
      <c r="Q63" s="168"/>
    </row>
    <row r="64" spans="1:17" s="5" customFormat="1">
      <c r="A64" s="145"/>
      <c r="B64" s="310"/>
      <c r="C64" s="310"/>
      <c r="D64" s="310"/>
      <c r="E64" s="310"/>
      <c r="F64" s="310"/>
      <c r="G64" s="310"/>
      <c r="H64" s="310"/>
      <c r="I64" s="310"/>
      <c r="J64" s="310"/>
      <c r="K64" s="310"/>
      <c r="L64" s="146"/>
      <c r="M64" s="146"/>
      <c r="N64" s="147"/>
      <c r="O64" s="100"/>
      <c r="P64" s="148"/>
      <c r="Q64" s="168"/>
    </row>
    <row r="65" spans="1:17" s="5" customFormat="1">
      <c r="A65" s="145"/>
      <c r="B65" s="652" t="s">
        <v>186</v>
      </c>
      <c r="C65" s="652"/>
      <c r="D65" s="652"/>
      <c r="E65" s="652"/>
      <c r="F65" s="652"/>
      <c r="G65" s="652"/>
      <c r="H65" s="652"/>
      <c r="I65" s="652"/>
      <c r="J65" s="652"/>
      <c r="K65" s="652"/>
      <c r="L65" s="146"/>
      <c r="M65" s="146"/>
      <c r="N65" s="147"/>
      <c r="O65" s="100"/>
      <c r="P65" s="148"/>
      <c r="Q65" s="168"/>
    </row>
    <row r="66" spans="1:17" s="5" customFormat="1">
      <c r="A66" s="145"/>
      <c r="B66" s="310"/>
      <c r="C66" s="310"/>
      <c r="D66" s="310"/>
      <c r="E66" s="310"/>
      <c r="F66" s="310"/>
      <c r="G66" s="310"/>
      <c r="H66" s="310"/>
      <c r="I66" s="310"/>
      <c r="J66" s="310"/>
      <c r="K66" s="310"/>
      <c r="L66" s="146"/>
      <c r="M66" s="146"/>
      <c r="N66" s="147"/>
      <c r="O66" s="100"/>
      <c r="P66" s="148"/>
      <c r="Q66" s="168"/>
    </row>
    <row r="67" spans="1:17" s="347" customFormat="1" ht="52.5" customHeight="1">
      <c r="A67" s="341"/>
      <c r="B67" s="650" t="s">
        <v>1115</v>
      </c>
      <c r="C67" s="650"/>
      <c r="D67" s="650"/>
      <c r="E67" s="650"/>
      <c r="F67" s="650"/>
      <c r="G67" s="650"/>
      <c r="H67" s="650"/>
      <c r="I67" s="650"/>
      <c r="J67" s="650"/>
      <c r="K67" s="650"/>
      <c r="L67" s="342"/>
      <c r="M67" s="342"/>
      <c r="N67" s="343"/>
      <c r="O67" s="344"/>
      <c r="P67" s="345"/>
      <c r="Q67" s="346"/>
    </row>
    <row r="68" spans="1:17" s="347" customFormat="1" ht="41.25" customHeight="1">
      <c r="A68" s="341"/>
      <c r="B68" s="649" t="s">
        <v>184</v>
      </c>
      <c r="C68" s="649"/>
      <c r="D68" s="649"/>
      <c r="E68" s="649"/>
      <c r="F68" s="649"/>
      <c r="G68" s="649"/>
      <c r="H68" s="649"/>
      <c r="I68" s="649"/>
      <c r="J68" s="649"/>
      <c r="K68" s="649"/>
      <c r="L68" s="342"/>
      <c r="M68" s="342"/>
      <c r="N68" s="343"/>
      <c r="O68" s="344"/>
      <c r="P68" s="345"/>
      <c r="Q68" s="346"/>
    </row>
    <row r="69" spans="1:17" s="347" customFormat="1" ht="37.5" customHeight="1">
      <c r="A69" s="341"/>
      <c r="B69" s="649" t="s">
        <v>185</v>
      </c>
      <c r="C69" s="649"/>
      <c r="D69" s="649"/>
      <c r="E69" s="649"/>
      <c r="F69" s="649"/>
      <c r="G69" s="649"/>
      <c r="H69" s="649"/>
      <c r="I69" s="649"/>
      <c r="J69" s="649"/>
      <c r="K69" s="649"/>
      <c r="L69" s="342"/>
      <c r="M69" s="342"/>
      <c r="N69" s="343"/>
      <c r="O69" s="344"/>
      <c r="P69" s="345"/>
      <c r="Q69" s="346"/>
    </row>
    <row r="70" spans="1:17" s="347" customFormat="1" ht="37.5" customHeight="1">
      <c r="A70" s="341"/>
      <c r="B70" s="649" t="s">
        <v>1037</v>
      </c>
      <c r="C70" s="649"/>
      <c r="D70" s="649"/>
      <c r="E70" s="649"/>
      <c r="F70" s="649"/>
      <c r="G70" s="649"/>
      <c r="H70" s="649"/>
      <c r="I70" s="649"/>
      <c r="J70" s="649"/>
      <c r="K70" s="649"/>
      <c r="L70" s="342"/>
      <c r="M70" s="342"/>
      <c r="N70" s="343"/>
      <c r="O70" s="344"/>
      <c r="P70" s="345"/>
      <c r="Q70" s="346"/>
    </row>
    <row r="71" spans="1:17" s="347" customFormat="1" ht="59.25" customHeight="1">
      <c r="A71" s="341"/>
      <c r="B71" s="649" t="s">
        <v>1038</v>
      </c>
      <c r="C71" s="649"/>
      <c r="D71" s="649"/>
      <c r="E71" s="649"/>
      <c r="F71" s="649"/>
      <c r="G71" s="649"/>
      <c r="H71" s="649"/>
      <c r="I71" s="649"/>
      <c r="J71" s="649"/>
      <c r="K71" s="649"/>
      <c r="L71" s="342"/>
      <c r="M71" s="342"/>
      <c r="N71" s="343"/>
      <c r="O71" s="344"/>
      <c r="P71" s="345"/>
      <c r="Q71" s="346"/>
    </row>
    <row r="72" spans="1:17" s="16" customFormat="1">
      <c r="A72" s="125"/>
      <c r="B72" s="126"/>
      <c r="C72" s="126"/>
      <c r="D72" s="126"/>
      <c r="E72" s="126"/>
      <c r="F72" s="126"/>
      <c r="G72" s="126"/>
      <c r="H72" s="126"/>
      <c r="I72" s="126"/>
      <c r="J72" s="126"/>
      <c r="K72" s="126"/>
      <c r="L72" s="127"/>
      <c r="M72" s="127"/>
      <c r="N72" s="128"/>
      <c r="O72" s="129"/>
      <c r="P72" s="130"/>
      <c r="Q72" s="170"/>
    </row>
    <row r="73" spans="1:17" s="69" customFormat="1" ht="15">
      <c r="A73" s="14">
        <f>0.01+A62</f>
        <v>2.0099999999999998</v>
      </c>
      <c r="B73" s="667" t="s">
        <v>721</v>
      </c>
      <c r="C73" s="668"/>
      <c r="D73" s="668"/>
      <c r="E73" s="668"/>
      <c r="F73" s="668"/>
      <c r="G73" s="668"/>
      <c r="H73" s="668"/>
      <c r="I73" s="668"/>
      <c r="J73" s="668"/>
      <c r="K73" s="669"/>
      <c r="L73" s="131" t="s">
        <v>443</v>
      </c>
      <c r="M73" s="132"/>
      <c r="N73" s="45">
        <v>6.65</v>
      </c>
      <c r="O73" s="133"/>
      <c r="P73" s="134">
        <f>O73*N73</f>
        <v>0</v>
      </c>
      <c r="Q73" s="171"/>
    </row>
    <row r="74" spans="1:17" ht="42" customHeight="1">
      <c r="A74" s="7"/>
      <c r="B74" s="670" t="s">
        <v>724</v>
      </c>
      <c r="C74" s="670"/>
      <c r="D74" s="670"/>
      <c r="E74" s="670"/>
      <c r="F74" s="670"/>
      <c r="G74" s="670"/>
      <c r="H74" s="670"/>
      <c r="I74" s="670"/>
      <c r="J74" s="670"/>
      <c r="K74" s="670"/>
      <c r="L74" s="541"/>
      <c r="M74" s="541"/>
      <c r="N74" s="541"/>
      <c r="O74" s="541"/>
      <c r="P74" s="135"/>
    </row>
    <row r="75" spans="1:17">
      <c r="A75" s="12"/>
      <c r="B75" s="13"/>
      <c r="C75" s="13"/>
      <c r="D75" s="13"/>
      <c r="E75" s="13"/>
      <c r="F75" s="13"/>
      <c r="G75" s="13"/>
      <c r="H75" s="13"/>
      <c r="I75" s="13"/>
      <c r="J75" s="13"/>
      <c r="K75" s="13"/>
      <c r="L75" s="136"/>
      <c r="M75" s="137"/>
      <c r="N75" s="137"/>
      <c r="O75" s="137"/>
      <c r="P75" s="138"/>
    </row>
    <row r="76" spans="1:17" s="16" customFormat="1">
      <c r="A76" s="125"/>
      <c r="B76" s="126"/>
      <c r="C76" s="126"/>
      <c r="D76" s="126"/>
      <c r="E76" s="126"/>
      <c r="F76" s="126"/>
      <c r="G76" s="126"/>
      <c r="H76" s="126"/>
      <c r="I76" s="126"/>
      <c r="J76" s="126"/>
      <c r="K76" s="126"/>
      <c r="L76" s="127"/>
      <c r="M76" s="127"/>
      <c r="N76" s="128"/>
      <c r="O76" s="129"/>
      <c r="P76" s="130"/>
      <c r="Q76" s="170"/>
    </row>
    <row r="77" spans="1:17" s="69" customFormat="1" ht="15">
      <c r="A77" s="14">
        <f>0.01+A73</f>
        <v>2.0199999999999996</v>
      </c>
      <c r="B77" s="667" t="s">
        <v>722</v>
      </c>
      <c r="C77" s="668"/>
      <c r="D77" s="668"/>
      <c r="E77" s="668"/>
      <c r="F77" s="668"/>
      <c r="G77" s="668"/>
      <c r="H77" s="668"/>
      <c r="I77" s="668"/>
      <c r="J77" s="668"/>
      <c r="K77" s="669"/>
      <c r="L77" s="131" t="s">
        <v>443</v>
      </c>
      <c r="M77" s="132"/>
      <c r="N77" s="45">
        <v>15.3</v>
      </c>
      <c r="O77" s="133"/>
      <c r="P77" s="134">
        <f>O77*N77</f>
        <v>0</v>
      </c>
      <c r="Q77" s="171"/>
    </row>
    <row r="78" spans="1:17" ht="42" customHeight="1">
      <c r="A78" s="7"/>
      <c r="B78" s="670" t="s">
        <v>723</v>
      </c>
      <c r="C78" s="670"/>
      <c r="D78" s="670"/>
      <c r="E78" s="670"/>
      <c r="F78" s="670"/>
      <c r="G78" s="670"/>
      <c r="H78" s="670"/>
      <c r="I78" s="670"/>
      <c r="J78" s="670"/>
      <c r="K78" s="670"/>
      <c r="L78" s="541"/>
      <c r="M78" s="541"/>
      <c r="N78" s="541"/>
      <c r="O78" s="541"/>
      <c r="P78" s="135"/>
    </row>
    <row r="79" spans="1:17">
      <c r="A79" s="12"/>
      <c r="B79" s="13"/>
      <c r="C79" s="13"/>
      <c r="D79" s="13"/>
      <c r="E79" s="13"/>
      <c r="F79" s="13"/>
      <c r="G79" s="13"/>
      <c r="H79" s="13"/>
      <c r="I79" s="13"/>
      <c r="J79" s="13"/>
      <c r="K79" s="13"/>
      <c r="L79" s="136"/>
      <c r="M79" s="137"/>
      <c r="N79" s="137"/>
      <c r="O79" s="137"/>
      <c r="P79" s="138"/>
    </row>
    <row r="80" spans="1:17" s="16" customFormat="1">
      <c r="A80" s="125"/>
      <c r="B80" s="126"/>
      <c r="C80" s="126"/>
      <c r="D80" s="126"/>
      <c r="E80" s="126"/>
      <c r="F80" s="126"/>
      <c r="G80" s="126"/>
      <c r="H80" s="126"/>
      <c r="I80" s="126"/>
      <c r="J80" s="126"/>
      <c r="K80" s="126"/>
      <c r="L80" s="127"/>
      <c r="M80" s="127"/>
      <c r="N80" s="128"/>
      <c r="O80" s="129"/>
      <c r="P80" s="130"/>
      <c r="Q80" s="170"/>
    </row>
    <row r="81" spans="1:17" s="69" customFormat="1" ht="30" customHeight="1">
      <c r="A81" s="14">
        <f>0.01+A77</f>
        <v>2.0299999999999994</v>
      </c>
      <c r="B81" s="667" t="s">
        <v>581</v>
      </c>
      <c r="C81" s="668"/>
      <c r="D81" s="668"/>
      <c r="E81" s="668"/>
      <c r="F81" s="668"/>
      <c r="G81" s="668"/>
      <c r="H81" s="668"/>
      <c r="I81" s="668"/>
      <c r="J81" s="668"/>
      <c r="K81" s="669"/>
      <c r="L81" s="131" t="s">
        <v>443</v>
      </c>
      <c r="M81" s="132"/>
      <c r="N81" s="45">
        <v>4.6500000000000004</v>
      </c>
      <c r="O81" s="133"/>
      <c r="P81" s="134">
        <f>O81*N81</f>
        <v>0</v>
      </c>
      <c r="Q81" s="171"/>
    </row>
    <row r="82" spans="1:17" ht="42" customHeight="1">
      <c r="A82" s="7"/>
      <c r="B82" s="670" t="s">
        <v>393</v>
      </c>
      <c r="C82" s="670"/>
      <c r="D82" s="670"/>
      <c r="E82" s="670"/>
      <c r="F82" s="670"/>
      <c r="G82" s="670"/>
      <c r="H82" s="670"/>
      <c r="I82" s="670"/>
      <c r="J82" s="670"/>
      <c r="K82" s="670"/>
      <c r="L82" s="541"/>
      <c r="M82" s="541"/>
      <c r="N82" s="541"/>
      <c r="O82" s="541"/>
      <c r="P82" s="135"/>
    </row>
    <row r="83" spans="1:17">
      <c r="A83" s="12"/>
      <c r="B83" s="13"/>
      <c r="C83" s="13"/>
      <c r="D83" s="13"/>
      <c r="E83" s="13"/>
      <c r="F83" s="13"/>
      <c r="G83" s="13"/>
      <c r="H83" s="13"/>
      <c r="I83" s="13"/>
      <c r="J83" s="13"/>
      <c r="K83" s="13"/>
      <c r="L83" s="136"/>
      <c r="M83" s="137"/>
      <c r="N83" s="137"/>
      <c r="O83" s="137"/>
      <c r="P83" s="138"/>
    </row>
    <row r="84" spans="1:17" s="16" customFormat="1">
      <c r="A84" s="125"/>
      <c r="B84" s="126"/>
      <c r="C84" s="126"/>
      <c r="D84" s="126"/>
      <c r="E84" s="126"/>
      <c r="F84" s="126"/>
      <c r="G84" s="126"/>
      <c r="H84" s="126"/>
      <c r="I84" s="126"/>
      <c r="J84" s="126"/>
      <c r="K84" s="126"/>
      <c r="L84" s="127"/>
      <c r="M84" s="127"/>
      <c r="N84" s="128"/>
      <c r="O84" s="129"/>
      <c r="P84" s="130"/>
      <c r="Q84" s="170"/>
    </row>
    <row r="85" spans="1:17" s="69" customFormat="1" ht="15">
      <c r="A85" s="14">
        <f>0.01+A81</f>
        <v>2.0399999999999991</v>
      </c>
      <c r="B85" s="667" t="s">
        <v>388</v>
      </c>
      <c r="C85" s="668"/>
      <c r="D85" s="668"/>
      <c r="E85" s="668"/>
      <c r="F85" s="668"/>
      <c r="G85" s="668"/>
      <c r="H85" s="668"/>
      <c r="I85" s="668"/>
      <c r="J85" s="668"/>
      <c r="K85" s="669"/>
      <c r="L85" s="131" t="s">
        <v>443</v>
      </c>
      <c r="M85" s="132"/>
      <c r="N85" s="45">
        <v>4</v>
      </c>
      <c r="O85" s="133"/>
      <c r="P85" s="134">
        <f>O85*N85</f>
        <v>0</v>
      </c>
      <c r="Q85" s="171"/>
    </row>
    <row r="86" spans="1:17">
      <c r="A86" s="7"/>
      <c r="B86" s="670" t="s">
        <v>386</v>
      </c>
      <c r="C86" s="670"/>
      <c r="D86" s="670"/>
      <c r="E86" s="670"/>
      <c r="F86" s="670"/>
      <c r="G86" s="670"/>
      <c r="H86" s="670"/>
      <c r="I86" s="670"/>
      <c r="J86" s="670"/>
      <c r="K86" s="670"/>
      <c r="L86" s="541"/>
      <c r="M86" s="541"/>
      <c r="N86" s="541"/>
      <c r="O86" s="541"/>
      <c r="P86" s="135"/>
    </row>
    <row r="87" spans="1:17">
      <c r="A87" s="104"/>
      <c r="B87" s="338"/>
      <c r="C87" s="338"/>
      <c r="D87" s="338"/>
      <c r="E87" s="338"/>
      <c r="F87" s="338"/>
      <c r="G87" s="338"/>
      <c r="H87" s="338"/>
      <c r="I87" s="338"/>
      <c r="J87" s="338"/>
      <c r="K87" s="338"/>
      <c r="L87" s="149"/>
      <c r="M87" s="545"/>
      <c r="N87" s="545"/>
      <c r="O87" s="545"/>
      <c r="P87" s="119"/>
    </row>
    <row r="88" spans="1:17" s="16" customFormat="1">
      <c r="A88" s="104"/>
      <c r="B88" s="338"/>
      <c r="C88" s="338"/>
      <c r="D88" s="338"/>
      <c r="E88" s="338"/>
      <c r="F88" s="338"/>
      <c r="G88" s="338"/>
      <c r="H88" s="338"/>
      <c r="I88" s="338"/>
      <c r="J88" s="338"/>
      <c r="K88" s="338"/>
      <c r="L88" s="105"/>
      <c r="M88" s="105"/>
      <c r="N88" s="106"/>
      <c r="O88" s="95"/>
      <c r="P88" s="108"/>
      <c r="Q88" s="170"/>
    </row>
    <row r="89" spans="1:17" s="69" customFormat="1" ht="15">
      <c r="A89" s="14">
        <f>0.01+A85</f>
        <v>2.0499999999999989</v>
      </c>
      <c r="B89" s="667" t="s">
        <v>387</v>
      </c>
      <c r="C89" s="668"/>
      <c r="D89" s="668"/>
      <c r="E89" s="668"/>
      <c r="F89" s="668"/>
      <c r="G89" s="668"/>
      <c r="H89" s="668"/>
      <c r="I89" s="668"/>
      <c r="J89" s="668"/>
      <c r="K89" s="669"/>
      <c r="L89" s="131" t="s">
        <v>443</v>
      </c>
      <c r="M89" s="132"/>
      <c r="N89" s="45">
        <v>3.5</v>
      </c>
      <c r="O89" s="133"/>
      <c r="P89" s="134">
        <f>O89*N89</f>
        <v>0</v>
      </c>
      <c r="Q89" s="171"/>
    </row>
    <row r="90" spans="1:17" ht="27.75" customHeight="1">
      <c r="A90" s="7"/>
      <c r="B90" s="670" t="s">
        <v>392</v>
      </c>
      <c r="C90" s="670"/>
      <c r="D90" s="670"/>
      <c r="E90" s="670"/>
      <c r="F90" s="670"/>
      <c r="G90" s="670"/>
      <c r="H90" s="670"/>
      <c r="I90" s="670"/>
      <c r="J90" s="670"/>
      <c r="K90" s="670"/>
      <c r="L90" s="541"/>
      <c r="M90" s="541"/>
      <c r="N90" s="541"/>
      <c r="O90" s="541"/>
      <c r="P90" s="135"/>
    </row>
    <row r="91" spans="1:17">
      <c r="A91" s="12"/>
      <c r="B91" s="13"/>
      <c r="C91" s="13"/>
      <c r="D91" s="13"/>
      <c r="E91" s="13"/>
      <c r="F91" s="13"/>
      <c r="G91" s="13"/>
      <c r="H91" s="13"/>
      <c r="I91" s="13"/>
      <c r="J91" s="13"/>
      <c r="K91" s="13"/>
      <c r="L91" s="136"/>
      <c r="M91" s="137"/>
      <c r="N91" s="137"/>
      <c r="O91" s="137"/>
      <c r="P91" s="138"/>
    </row>
    <row r="92" spans="1:17" s="16" customFormat="1">
      <c r="A92" s="125"/>
      <c r="B92" s="126"/>
      <c r="C92" s="126"/>
      <c r="D92" s="126"/>
      <c r="E92" s="126"/>
      <c r="F92" s="126"/>
      <c r="G92" s="126"/>
      <c r="H92" s="126"/>
      <c r="I92" s="126"/>
      <c r="J92" s="126"/>
      <c r="K92" s="126"/>
      <c r="L92" s="127"/>
      <c r="M92" s="127"/>
      <c r="N92" s="128"/>
      <c r="O92" s="129"/>
      <c r="P92" s="130"/>
      <c r="Q92" s="170"/>
    </row>
    <row r="93" spans="1:17" s="69" customFormat="1" ht="15">
      <c r="A93" s="14">
        <f>0.01+A89</f>
        <v>2.0599999999999987</v>
      </c>
      <c r="B93" s="667" t="s">
        <v>582</v>
      </c>
      <c r="C93" s="668"/>
      <c r="D93" s="668"/>
      <c r="E93" s="668"/>
      <c r="F93" s="668"/>
      <c r="G93" s="668"/>
      <c r="H93" s="668"/>
      <c r="I93" s="668"/>
      <c r="J93" s="668"/>
      <c r="K93" s="669"/>
      <c r="L93" s="131" t="s">
        <v>443</v>
      </c>
      <c r="M93" s="132"/>
      <c r="N93" s="45">
        <v>2.3000000000000003</v>
      </c>
      <c r="O93" s="133"/>
      <c r="P93" s="134">
        <f>O93*N93</f>
        <v>0</v>
      </c>
      <c r="Q93" s="171"/>
    </row>
    <row r="94" spans="1:17" ht="30.75" customHeight="1">
      <c r="A94" s="7"/>
      <c r="B94" s="670" t="s">
        <v>583</v>
      </c>
      <c r="C94" s="670"/>
      <c r="D94" s="670"/>
      <c r="E94" s="670"/>
      <c r="F94" s="670"/>
      <c r="G94" s="670"/>
      <c r="H94" s="670"/>
      <c r="I94" s="670"/>
      <c r="J94" s="670"/>
      <c r="K94" s="670"/>
      <c r="L94" s="541"/>
      <c r="M94" s="541"/>
      <c r="N94" s="541"/>
      <c r="O94" s="541"/>
      <c r="P94" s="135"/>
    </row>
    <row r="95" spans="1:17" ht="1.5" customHeight="1">
      <c r="A95" s="104"/>
      <c r="B95" s="338"/>
      <c r="C95" s="338"/>
      <c r="D95" s="338"/>
      <c r="E95" s="338"/>
      <c r="F95" s="338"/>
      <c r="G95" s="338"/>
      <c r="H95" s="338"/>
      <c r="I95" s="338"/>
      <c r="J95" s="338"/>
      <c r="K95" s="338"/>
      <c r="L95" s="149"/>
      <c r="M95" s="545"/>
      <c r="N95" s="545"/>
      <c r="O95" s="545"/>
      <c r="P95" s="119"/>
    </row>
    <row r="96" spans="1:17" hidden="1">
      <c r="A96" s="12"/>
      <c r="B96" s="13"/>
      <c r="C96" s="13"/>
      <c r="D96" s="13"/>
      <c r="E96" s="13"/>
      <c r="F96" s="13"/>
      <c r="G96" s="13"/>
      <c r="H96" s="13"/>
      <c r="I96" s="13"/>
      <c r="J96" s="13"/>
      <c r="K96" s="13"/>
      <c r="L96" s="136"/>
      <c r="M96" s="137"/>
      <c r="N96" s="137"/>
      <c r="O96" s="137"/>
      <c r="P96" s="138"/>
    </row>
    <row r="97" spans="1:17" s="16" customFormat="1">
      <c r="A97" s="125"/>
      <c r="B97" s="126"/>
      <c r="C97" s="126"/>
      <c r="D97" s="126"/>
      <c r="E97" s="126"/>
      <c r="F97" s="126"/>
      <c r="G97" s="126"/>
      <c r="H97" s="126"/>
      <c r="I97" s="126"/>
      <c r="J97" s="126"/>
      <c r="K97" s="126"/>
      <c r="L97" s="127"/>
      <c r="M97" s="127"/>
      <c r="N97" s="128"/>
      <c r="O97" s="129"/>
      <c r="P97" s="130"/>
      <c r="Q97" s="170"/>
    </row>
    <row r="98" spans="1:17" s="69" customFormat="1" ht="15">
      <c r="A98" s="14">
        <f>0.01+A93</f>
        <v>2.0699999999999985</v>
      </c>
      <c r="B98" s="667" t="s">
        <v>540</v>
      </c>
      <c r="C98" s="668"/>
      <c r="D98" s="668"/>
      <c r="E98" s="668"/>
      <c r="F98" s="668"/>
      <c r="G98" s="668"/>
      <c r="H98" s="668"/>
      <c r="I98" s="668"/>
      <c r="J98" s="668"/>
      <c r="K98" s="669"/>
      <c r="L98" s="131" t="s">
        <v>443</v>
      </c>
      <c r="M98" s="132"/>
      <c r="N98" s="45">
        <v>5.13</v>
      </c>
      <c r="O98" s="133"/>
      <c r="P98" s="134">
        <f>O98*N98</f>
        <v>0</v>
      </c>
      <c r="Q98" s="171"/>
    </row>
    <row r="99" spans="1:17" ht="42" customHeight="1">
      <c r="A99" s="7"/>
      <c r="B99" s="670" t="s">
        <v>634</v>
      </c>
      <c r="C99" s="670"/>
      <c r="D99" s="670"/>
      <c r="E99" s="670"/>
      <c r="F99" s="670"/>
      <c r="G99" s="670"/>
      <c r="H99" s="670"/>
      <c r="I99" s="670"/>
      <c r="J99" s="670"/>
      <c r="K99" s="670"/>
      <c r="L99" s="541"/>
      <c r="M99" s="541"/>
      <c r="N99" s="541"/>
      <c r="O99" s="541"/>
      <c r="P99" s="135"/>
    </row>
    <row r="100" spans="1:17">
      <c r="A100" s="104"/>
      <c r="B100" s="338"/>
      <c r="C100" s="338"/>
      <c r="D100" s="338"/>
      <c r="E100" s="338"/>
      <c r="F100" s="338"/>
      <c r="G100" s="338"/>
      <c r="H100" s="338"/>
      <c r="I100" s="338"/>
      <c r="J100" s="338"/>
      <c r="K100" s="338"/>
      <c r="L100" s="149"/>
      <c r="M100" s="545"/>
      <c r="N100" s="545"/>
      <c r="O100" s="545"/>
      <c r="P100" s="119"/>
    </row>
    <row r="101" spans="1:17" s="16" customFormat="1">
      <c r="A101" s="125"/>
      <c r="B101" s="126"/>
      <c r="C101" s="126"/>
      <c r="D101" s="126"/>
      <c r="E101" s="126"/>
      <c r="F101" s="126"/>
      <c r="G101" s="126"/>
      <c r="H101" s="126"/>
      <c r="I101" s="126"/>
      <c r="J101" s="126"/>
      <c r="K101" s="126"/>
      <c r="L101" s="127"/>
      <c r="M101" s="127"/>
      <c r="N101" s="128"/>
      <c r="O101" s="129"/>
      <c r="P101" s="130"/>
      <c r="Q101" s="170"/>
    </row>
    <row r="102" spans="1:17" s="69" customFormat="1" ht="15">
      <c r="A102" s="14">
        <f>0.01+A98</f>
        <v>2.0799999999999983</v>
      </c>
      <c r="B102" s="667" t="s">
        <v>541</v>
      </c>
      <c r="C102" s="668"/>
      <c r="D102" s="668"/>
      <c r="E102" s="668"/>
      <c r="F102" s="668"/>
      <c r="G102" s="668"/>
      <c r="H102" s="668"/>
      <c r="I102" s="668"/>
      <c r="J102" s="668"/>
      <c r="K102" s="669"/>
      <c r="L102" s="131" t="s">
        <v>443</v>
      </c>
      <c r="M102" s="132"/>
      <c r="N102" s="45">
        <v>4.8159999999999998</v>
      </c>
      <c r="O102" s="133"/>
      <c r="P102" s="134">
        <f>O102*N102</f>
        <v>0</v>
      </c>
      <c r="Q102" s="171"/>
    </row>
    <row r="103" spans="1:17" ht="42" customHeight="1">
      <c r="A103" s="7"/>
      <c r="B103" s="670" t="s">
        <v>636</v>
      </c>
      <c r="C103" s="670"/>
      <c r="D103" s="670"/>
      <c r="E103" s="670"/>
      <c r="F103" s="670"/>
      <c r="G103" s="670"/>
      <c r="H103" s="670"/>
      <c r="I103" s="670"/>
      <c r="J103" s="670"/>
      <c r="K103" s="670"/>
      <c r="L103" s="541"/>
      <c r="M103" s="541"/>
      <c r="N103" s="541"/>
      <c r="O103" s="541"/>
      <c r="P103" s="135"/>
    </row>
    <row r="104" spans="1:17">
      <c r="A104" s="12"/>
      <c r="B104" s="13"/>
      <c r="C104" s="13"/>
      <c r="D104" s="13"/>
      <c r="E104" s="13"/>
      <c r="F104" s="13"/>
      <c r="G104" s="13"/>
      <c r="H104" s="13"/>
      <c r="I104" s="13"/>
      <c r="J104" s="13"/>
      <c r="K104" s="13"/>
      <c r="L104" s="136"/>
      <c r="M104" s="137"/>
      <c r="N104" s="137"/>
      <c r="O104" s="137"/>
      <c r="P104" s="138"/>
    </row>
    <row r="105" spans="1:17" s="16" customFormat="1">
      <c r="A105" s="125"/>
      <c r="B105" s="126"/>
      <c r="C105" s="126"/>
      <c r="D105" s="126"/>
      <c r="E105" s="126"/>
      <c r="F105" s="126"/>
      <c r="G105" s="126"/>
      <c r="H105" s="126"/>
      <c r="I105" s="126"/>
      <c r="J105" s="126"/>
      <c r="K105" s="126"/>
      <c r="L105" s="127"/>
      <c r="M105" s="127"/>
      <c r="N105" s="128"/>
      <c r="O105" s="129"/>
      <c r="P105" s="130"/>
      <c r="Q105" s="170"/>
    </row>
    <row r="106" spans="1:17" s="69" customFormat="1" ht="15">
      <c r="A106" s="14">
        <f>0.01+A102</f>
        <v>2.0899999999999981</v>
      </c>
      <c r="B106" s="667" t="s">
        <v>584</v>
      </c>
      <c r="C106" s="668"/>
      <c r="D106" s="668"/>
      <c r="E106" s="668"/>
      <c r="F106" s="668"/>
      <c r="G106" s="668"/>
      <c r="H106" s="668"/>
      <c r="I106" s="668"/>
      <c r="J106" s="668"/>
      <c r="K106" s="669"/>
      <c r="L106" s="131" t="s">
        <v>443</v>
      </c>
      <c r="M106" s="132"/>
      <c r="N106" s="45">
        <v>21</v>
      </c>
      <c r="O106" s="133"/>
      <c r="P106" s="134">
        <f>O106*N106</f>
        <v>0</v>
      </c>
      <c r="Q106" s="171"/>
    </row>
    <row r="107" spans="1:17" ht="42" customHeight="1">
      <c r="A107" s="7"/>
      <c r="B107" s="670" t="s">
        <v>2</v>
      </c>
      <c r="C107" s="670"/>
      <c r="D107" s="670"/>
      <c r="E107" s="670"/>
      <c r="F107" s="670"/>
      <c r="G107" s="670"/>
      <c r="H107" s="670"/>
      <c r="I107" s="670"/>
      <c r="J107" s="670"/>
      <c r="K107" s="670"/>
      <c r="L107" s="541"/>
      <c r="M107" s="541"/>
      <c r="N107" s="541"/>
      <c r="O107" s="541"/>
      <c r="P107" s="135"/>
    </row>
    <row r="108" spans="1:17">
      <c r="A108" s="12"/>
      <c r="B108" s="13"/>
      <c r="C108" s="13"/>
      <c r="D108" s="13"/>
      <c r="E108" s="13"/>
      <c r="F108" s="13"/>
      <c r="G108" s="13"/>
      <c r="H108" s="13"/>
      <c r="I108" s="13"/>
      <c r="J108" s="13"/>
      <c r="K108" s="13"/>
      <c r="L108" s="136"/>
      <c r="M108" s="137"/>
      <c r="N108" s="137"/>
      <c r="O108" s="137"/>
      <c r="P108" s="138"/>
    </row>
    <row r="109" spans="1:17" s="16" customFormat="1">
      <c r="A109" s="125"/>
      <c r="B109" s="126"/>
      <c r="C109" s="126"/>
      <c r="D109" s="126"/>
      <c r="E109" s="126"/>
      <c r="F109" s="126"/>
      <c r="G109" s="126"/>
      <c r="H109" s="126"/>
      <c r="I109" s="126"/>
      <c r="J109" s="126"/>
      <c r="K109" s="126"/>
      <c r="L109" s="127"/>
      <c r="M109" s="127"/>
      <c r="N109" s="128"/>
      <c r="O109" s="129"/>
      <c r="P109" s="130"/>
      <c r="Q109" s="170"/>
    </row>
    <row r="110" spans="1:17" s="69" customFormat="1" ht="15">
      <c r="A110" s="14">
        <f>0.01+A106</f>
        <v>2.0999999999999979</v>
      </c>
      <c r="B110" s="667" t="s">
        <v>584</v>
      </c>
      <c r="C110" s="668"/>
      <c r="D110" s="668"/>
      <c r="E110" s="668"/>
      <c r="F110" s="668"/>
      <c r="G110" s="668"/>
      <c r="H110" s="668"/>
      <c r="I110" s="668"/>
      <c r="J110" s="668"/>
      <c r="K110" s="669"/>
      <c r="L110" s="131" t="s">
        <v>443</v>
      </c>
      <c r="M110" s="132"/>
      <c r="N110" s="45">
        <v>13.65</v>
      </c>
      <c r="O110" s="133"/>
      <c r="P110" s="134">
        <f>O110*N110</f>
        <v>0</v>
      </c>
      <c r="Q110" s="171"/>
    </row>
    <row r="111" spans="1:17" ht="30.75" customHeight="1">
      <c r="A111" s="7"/>
      <c r="B111" s="670" t="s">
        <v>3</v>
      </c>
      <c r="C111" s="670"/>
      <c r="D111" s="670"/>
      <c r="E111" s="670"/>
      <c r="F111" s="670"/>
      <c r="G111" s="670"/>
      <c r="H111" s="670"/>
      <c r="I111" s="670"/>
      <c r="J111" s="670"/>
      <c r="K111" s="670"/>
      <c r="L111" s="541"/>
      <c r="M111" s="541"/>
      <c r="N111" s="541"/>
      <c r="O111" s="541"/>
      <c r="P111" s="135"/>
    </row>
    <row r="112" spans="1:17" ht="12" customHeight="1">
      <c r="A112" s="12"/>
      <c r="B112" s="13"/>
      <c r="C112" s="13"/>
      <c r="D112" s="13"/>
      <c r="E112" s="13"/>
      <c r="F112" s="13"/>
      <c r="G112" s="13"/>
      <c r="H112" s="13"/>
      <c r="I112" s="13"/>
      <c r="J112" s="13"/>
      <c r="K112" s="13"/>
      <c r="L112" s="136"/>
      <c r="M112" s="137"/>
      <c r="N112" s="137"/>
      <c r="O112" s="137"/>
      <c r="P112" s="138"/>
    </row>
    <row r="113" spans="1:17" s="16" customFormat="1" ht="12" customHeight="1">
      <c r="A113" s="125"/>
      <c r="B113" s="126"/>
      <c r="C113" s="126"/>
      <c r="D113" s="126"/>
      <c r="E113" s="126"/>
      <c r="F113" s="126"/>
      <c r="G113" s="126"/>
      <c r="H113" s="126"/>
      <c r="I113" s="126"/>
      <c r="J113" s="126"/>
      <c r="K113" s="126"/>
      <c r="L113" s="127"/>
      <c r="M113" s="127"/>
      <c r="N113" s="128"/>
      <c r="O113" s="129"/>
      <c r="P113" s="130"/>
      <c r="Q113" s="170"/>
    </row>
    <row r="114" spans="1:17" s="69" customFormat="1" ht="15" customHeight="1">
      <c r="A114" s="14">
        <f>0.01+A110</f>
        <v>2.1099999999999977</v>
      </c>
      <c r="B114" s="667" t="s">
        <v>389</v>
      </c>
      <c r="C114" s="668"/>
      <c r="D114" s="668"/>
      <c r="E114" s="668"/>
      <c r="F114" s="668"/>
      <c r="G114" s="668"/>
      <c r="H114" s="668"/>
      <c r="I114" s="668"/>
      <c r="J114" s="668"/>
      <c r="K114" s="669"/>
      <c r="L114" s="131" t="s">
        <v>137</v>
      </c>
      <c r="M114" s="132"/>
      <c r="N114" s="45">
        <v>19.150000000000002</v>
      </c>
      <c r="O114" s="133"/>
      <c r="P114" s="134">
        <f>O114*N114</f>
        <v>0</v>
      </c>
      <c r="Q114" s="171"/>
    </row>
    <row r="115" spans="1:17" ht="45.75" customHeight="1">
      <c r="A115" s="7"/>
      <c r="B115" s="670" t="s">
        <v>391</v>
      </c>
      <c r="C115" s="670"/>
      <c r="D115" s="670"/>
      <c r="E115" s="670"/>
      <c r="F115" s="670"/>
      <c r="G115" s="670"/>
      <c r="H115" s="670"/>
      <c r="I115" s="670"/>
      <c r="J115" s="670"/>
      <c r="K115" s="670"/>
      <c r="L115" s="541"/>
      <c r="M115" s="541"/>
      <c r="N115" s="541"/>
      <c r="O115" s="541"/>
      <c r="P115" s="135"/>
    </row>
    <row r="116" spans="1:17" s="16" customFormat="1" ht="13.5" customHeight="1">
      <c r="A116" s="10"/>
      <c r="B116" s="6"/>
      <c r="C116" s="6"/>
      <c r="D116" s="6"/>
      <c r="E116" s="6"/>
      <c r="F116" s="6"/>
      <c r="G116" s="6"/>
      <c r="H116" s="6"/>
      <c r="I116" s="6"/>
      <c r="J116" s="6"/>
      <c r="K116" s="6"/>
      <c r="L116" s="541"/>
      <c r="M116" s="544"/>
      <c r="N116" s="544"/>
      <c r="O116" s="544"/>
      <c r="P116" s="95"/>
      <c r="Q116" s="170"/>
    </row>
    <row r="117" spans="1:17" s="16" customFormat="1">
      <c r="A117" s="125"/>
      <c r="B117" s="126"/>
      <c r="C117" s="126"/>
      <c r="D117" s="126"/>
      <c r="E117" s="126"/>
      <c r="F117" s="126"/>
      <c r="G117" s="126"/>
      <c r="H117" s="126"/>
      <c r="I117" s="126"/>
      <c r="J117" s="126"/>
      <c r="K117" s="126"/>
      <c r="L117" s="127"/>
      <c r="M117" s="127"/>
      <c r="N117" s="128"/>
      <c r="O117" s="128"/>
      <c r="P117" s="130"/>
      <c r="Q117" s="170"/>
    </row>
    <row r="118" spans="1:17" s="69" customFormat="1" ht="15">
      <c r="A118" s="14">
        <f>0.01+A114</f>
        <v>2.1199999999999974</v>
      </c>
      <c r="B118" s="667" t="s">
        <v>585</v>
      </c>
      <c r="C118" s="668"/>
      <c r="D118" s="668"/>
      <c r="E118" s="668"/>
      <c r="F118" s="668"/>
      <c r="G118" s="668"/>
      <c r="H118" s="668"/>
      <c r="I118" s="668"/>
      <c r="J118" s="668"/>
      <c r="K118" s="669"/>
      <c r="L118" s="131" t="s">
        <v>138</v>
      </c>
      <c r="M118" s="132"/>
      <c r="N118" s="45">
        <v>12.55</v>
      </c>
      <c r="O118" s="133"/>
      <c r="P118" s="134">
        <f>O118*N118</f>
        <v>0</v>
      </c>
      <c r="Q118" s="171"/>
    </row>
    <row r="119" spans="1:17" ht="27" customHeight="1">
      <c r="A119" s="7"/>
      <c r="B119" s="670" t="s">
        <v>390</v>
      </c>
      <c r="C119" s="670"/>
      <c r="D119" s="670"/>
      <c r="E119" s="670"/>
      <c r="F119" s="670"/>
      <c r="G119" s="670"/>
      <c r="H119" s="670"/>
      <c r="I119" s="670"/>
      <c r="J119" s="670"/>
      <c r="K119" s="670"/>
      <c r="L119" s="541"/>
      <c r="M119" s="541"/>
      <c r="N119" s="541"/>
      <c r="O119" s="541"/>
      <c r="P119" s="135"/>
    </row>
    <row r="120" spans="1:17">
      <c r="A120" s="12"/>
      <c r="B120" s="13"/>
      <c r="C120" s="13"/>
      <c r="D120" s="13"/>
      <c r="E120" s="13"/>
      <c r="F120" s="13"/>
      <c r="G120" s="13"/>
      <c r="H120" s="13"/>
      <c r="I120" s="13"/>
      <c r="J120" s="13"/>
      <c r="K120" s="13"/>
      <c r="L120" s="136"/>
      <c r="M120" s="137"/>
      <c r="N120" s="137"/>
      <c r="O120" s="137"/>
      <c r="P120" s="138"/>
    </row>
    <row r="121" spans="1:17" s="16" customFormat="1">
      <c r="A121" s="125"/>
      <c r="B121" s="126"/>
      <c r="C121" s="126"/>
      <c r="D121" s="126"/>
      <c r="E121" s="126"/>
      <c r="F121" s="126"/>
      <c r="G121" s="126"/>
      <c r="H121" s="126"/>
      <c r="I121" s="126"/>
      <c r="J121" s="126"/>
      <c r="K121" s="126"/>
      <c r="L121" s="127"/>
      <c r="M121" s="127"/>
      <c r="N121" s="128"/>
      <c r="O121" s="129"/>
      <c r="P121" s="130"/>
      <c r="Q121" s="170"/>
    </row>
    <row r="122" spans="1:17" s="69" customFormat="1" ht="15">
      <c r="A122" s="14">
        <f>0.01+A118</f>
        <v>2.1299999999999972</v>
      </c>
      <c r="B122" s="667" t="s">
        <v>587</v>
      </c>
      <c r="C122" s="668"/>
      <c r="D122" s="668"/>
      <c r="E122" s="668"/>
      <c r="F122" s="668"/>
      <c r="G122" s="668"/>
      <c r="H122" s="668"/>
      <c r="I122" s="668"/>
      <c r="J122" s="668"/>
      <c r="K122" s="669"/>
      <c r="L122" s="131" t="s">
        <v>137</v>
      </c>
      <c r="M122" s="132"/>
      <c r="N122" s="45">
        <v>623.5</v>
      </c>
      <c r="O122" s="133"/>
      <c r="P122" s="134">
        <f>O122*N122</f>
        <v>0</v>
      </c>
      <c r="Q122" s="171"/>
    </row>
    <row r="123" spans="1:17" ht="27" customHeight="1">
      <c r="A123" s="7"/>
      <c r="B123" s="670" t="s">
        <v>586</v>
      </c>
      <c r="C123" s="670"/>
      <c r="D123" s="670"/>
      <c r="E123" s="670"/>
      <c r="F123" s="670"/>
      <c r="G123" s="670"/>
      <c r="H123" s="670"/>
      <c r="I123" s="670"/>
      <c r="J123" s="670"/>
      <c r="K123" s="670"/>
      <c r="L123" s="541"/>
      <c r="M123" s="541"/>
      <c r="N123" s="541"/>
      <c r="O123" s="541"/>
      <c r="P123" s="135"/>
    </row>
    <row r="124" spans="1:17">
      <c r="A124" s="12"/>
      <c r="B124" s="13"/>
      <c r="C124" s="13"/>
      <c r="D124" s="13"/>
      <c r="E124" s="13"/>
      <c r="F124" s="13"/>
      <c r="G124" s="13"/>
      <c r="H124" s="13"/>
      <c r="I124" s="13"/>
      <c r="J124" s="13"/>
      <c r="K124" s="13"/>
      <c r="L124" s="136"/>
      <c r="M124" s="137"/>
      <c r="N124" s="137"/>
      <c r="O124" s="137"/>
      <c r="P124" s="138"/>
    </row>
    <row r="125" spans="1:17" s="16" customFormat="1">
      <c r="A125" s="125"/>
      <c r="B125" s="126"/>
      <c r="C125" s="126"/>
      <c r="D125" s="126"/>
      <c r="E125" s="126"/>
      <c r="F125" s="126"/>
      <c r="G125" s="126"/>
      <c r="H125" s="126"/>
      <c r="I125" s="126"/>
      <c r="J125" s="126"/>
      <c r="K125" s="126"/>
      <c r="L125" s="127"/>
      <c r="M125" s="127"/>
      <c r="N125" s="128"/>
      <c r="O125" s="129"/>
      <c r="P125" s="130"/>
      <c r="Q125" s="170"/>
    </row>
    <row r="126" spans="1:17" s="69" customFormat="1" ht="15">
      <c r="A126" s="14">
        <f>0.01+A122</f>
        <v>2.139999999999997</v>
      </c>
      <c r="B126" s="667" t="s">
        <v>588</v>
      </c>
      <c r="C126" s="668"/>
      <c r="D126" s="668"/>
      <c r="E126" s="668"/>
      <c r="F126" s="668"/>
      <c r="G126" s="668"/>
      <c r="H126" s="668"/>
      <c r="I126" s="668"/>
      <c r="J126" s="668"/>
      <c r="K126" s="669"/>
      <c r="L126" s="131" t="s">
        <v>137</v>
      </c>
      <c r="M126" s="132"/>
      <c r="N126" s="45">
        <v>40.35</v>
      </c>
      <c r="O126" s="133"/>
      <c r="P126" s="134">
        <f>O126*N126</f>
        <v>0</v>
      </c>
      <c r="Q126" s="171"/>
    </row>
    <row r="127" spans="1:17" ht="30.75" customHeight="1">
      <c r="A127" s="7"/>
      <c r="B127" s="670" t="s">
        <v>633</v>
      </c>
      <c r="C127" s="670"/>
      <c r="D127" s="670"/>
      <c r="E127" s="670"/>
      <c r="F127" s="670"/>
      <c r="G127" s="670"/>
      <c r="H127" s="670"/>
      <c r="I127" s="670"/>
      <c r="J127" s="670"/>
      <c r="K127" s="670"/>
      <c r="L127" s="541"/>
      <c r="M127" s="541"/>
      <c r="N127" s="541"/>
      <c r="O127" s="541"/>
      <c r="P127" s="135"/>
    </row>
    <row r="128" spans="1:17">
      <c r="A128" s="12"/>
      <c r="B128" s="13"/>
      <c r="C128" s="13"/>
      <c r="D128" s="13"/>
      <c r="E128" s="13"/>
      <c r="F128" s="13"/>
      <c r="G128" s="13"/>
      <c r="H128" s="13"/>
      <c r="I128" s="13"/>
      <c r="J128" s="13"/>
      <c r="K128" s="13"/>
      <c r="L128" s="136"/>
      <c r="M128" s="137"/>
      <c r="N128" s="137"/>
      <c r="O128" s="137"/>
      <c r="P128" s="138"/>
    </row>
    <row r="129" spans="1:17" s="16" customFormat="1">
      <c r="A129" s="125"/>
      <c r="B129" s="126"/>
      <c r="C129" s="126"/>
      <c r="D129" s="126"/>
      <c r="E129" s="126"/>
      <c r="F129" s="126"/>
      <c r="G129" s="126"/>
      <c r="H129" s="126"/>
      <c r="I129" s="126"/>
      <c r="J129" s="126"/>
      <c r="K129" s="126"/>
      <c r="L129" s="127"/>
      <c r="M129" s="127"/>
      <c r="N129" s="128"/>
      <c r="O129" s="129"/>
      <c r="P129" s="130"/>
      <c r="Q129" s="170"/>
    </row>
    <row r="130" spans="1:17" s="69" customFormat="1" ht="15">
      <c r="A130" s="14">
        <f>0.01+A126</f>
        <v>2.1499999999999968</v>
      </c>
      <c r="B130" s="667" t="s">
        <v>589</v>
      </c>
      <c r="C130" s="668"/>
      <c r="D130" s="668"/>
      <c r="E130" s="668"/>
      <c r="F130" s="668"/>
      <c r="G130" s="668"/>
      <c r="H130" s="668"/>
      <c r="I130" s="668"/>
      <c r="J130" s="668"/>
      <c r="K130" s="669"/>
      <c r="L130" s="131" t="s">
        <v>138</v>
      </c>
      <c r="M130" s="132"/>
      <c r="N130" s="45">
        <v>16</v>
      </c>
      <c r="O130" s="133"/>
      <c r="P130" s="134">
        <f>O130*N130</f>
        <v>0</v>
      </c>
      <c r="Q130" s="171"/>
    </row>
    <row r="131" spans="1:17" ht="17.25" customHeight="1">
      <c r="A131" s="7"/>
      <c r="B131" s="670" t="s">
        <v>465</v>
      </c>
      <c r="C131" s="670"/>
      <c r="D131" s="670"/>
      <c r="E131" s="670"/>
      <c r="F131" s="670"/>
      <c r="G131" s="670"/>
      <c r="H131" s="670"/>
      <c r="I131" s="670"/>
      <c r="J131" s="670"/>
      <c r="K131" s="670"/>
      <c r="L131" s="541"/>
      <c r="M131" s="541"/>
      <c r="N131" s="541"/>
      <c r="O131" s="541"/>
      <c r="P131" s="135"/>
    </row>
    <row r="132" spans="1:17">
      <c r="A132" s="12"/>
      <c r="B132" s="13"/>
      <c r="C132" s="13"/>
      <c r="D132" s="13"/>
      <c r="E132" s="13"/>
      <c r="F132" s="13"/>
      <c r="G132" s="13"/>
      <c r="H132" s="13"/>
      <c r="I132" s="13"/>
      <c r="J132" s="13"/>
      <c r="K132" s="13"/>
      <c r="L132" s="136"/>
      <c r="M132" s="137"/>
      <c r="N132" s="137"/>
      <c r="O132" s="137"/>
      <c r="P132" s="138"/>
    </row>
    <row r="133" spans="1:17" s="16" customFormat="1">
      <c r="A133" s="125"/>
      <c r="B133" s="126"/>
      <c r="C133" s="126"/>
      <c r="D133" s="126"/>
      <c r="E133" s="126"/>
      <c r="F133" s="126"/>
      <c r="G133" s="126"/>
      <c r="H133" s="126"/>
      <c r="I133" s="126"/>
      <c r="J133" s="126"/>
      <c r="K133" s="126"/>
      <c r="L133" s="127"/>
      <c r="M133" s="127"/>
      <c r="N133" s="128"/>
      <c r="O133" s="129"/>
      <c r="P133" s="130"/>
      <c r="Q133" s="170"/>
    </row>
    <row r="134" spans="1:17" s="69" customFormat="1" ht="15" customHeight="1">
      <c r="A134" s="14">
        <f>0.01+A130</f>
        <v>2.1599999999999966</v>
      </c>
      <c r="B134" s="667" t="s">
        <v>814</v>
      </c>
      <c r="C134" s="668"/>
      <c r="D134" s="668"/>
      <c r="E134" s="668"/>
      <c r="F134" s="668"/>
      <c r="G134" s="668"/>
      <c r="H134" s="668"/>
      <c r="I134" s="668"/>
      <c r="J134" s="668"/>
      <c r="K134" s="669"/>
      <c r="L134" s="131" t="s">
        <v>137</v>
      </c>
      <c r="M134" s="132"/>
      <c r="N134" s="45">
        <v>163.56</v>
      </c>
      <c r="O134" s="133"/>
      <c r="P134" s="134">
        <f>O134*N134</f>
        <v>0</v>
      </c>
      <c r="Q134" s="171"/>
    </row>
    <row r="135" spans="1:17" ht="27" customHeight="1">
      <c r="A135" s="7"/>
      <c r="B135" s="670" t="s">
        <v>305</v>
      </c>
      <c r="C135" s="670"/>
      <c r="D135" s="670"/>
      <c r="E135" s="670"/>
      <c r="F135" s="670"/>
      <c r="G135" s="670"/>
      <c r="H135" s="670"/>
      <c r="I135" s="670"/>
      <c r="J135" s="670"/>
      <c r="K135" s="670"/>
      <c r="L135" s="541"/>
      <c r="M135" s="541"/>
      <c r="N135" s="541"/>
      <c r="O135" s="541"/>
      <c r="P135" s="135"/>
    </row>
    <row r="136" spans="1:17" ht="9" customHeight="1">
      <c r="A136" s="104"/>
      <c r="B136" s="338"/>
      <c r="C136" s="338"/>
      <c r="D136" s="338"/>
      <c r="E136" s="338"/>
      <c r="F136" s="338"/>
      <c r="G136" s="338"/>
      <c r="H136" s="338"/>
      <c r="I136" s="338"/>
      <c r="J136" s="338"/>
      <c r="K136" s="338"/>
      <c r="L136" s="149"/>
      <c r="M136" s="545"/>
      <c r="N136" s="545"/>
      <c r="O136" s="545"/>
      <c r="P136" s="119"/>
    </row>
    <row r="137" spans="1:17" hidden="1">
      <c r="A137" s="12"/>
      <c r="B137" s="13"/>
      <c r="C137" s="13"/>
      <c r="D137" s="13"/>
      <c r="E137" s="13"/>
      <c r="F137" s="13"/>
      <c r="G137" s="13"/>
      <c r="H137" s="13"/>
      <c r="I137" s="13"/>
      <c r="J137" s="13"/>
      <c r="K137" s="13"/>
      <c r="L137" s="136"/>
      <c r="M137" s="137"/>
      <c r="N137" s="137"/>
      <c r="O137" s="137"/>
      <c r="P137" s="138"/>
    </row>
    <row r="138" spans="1:17" s="16" customFormat="1">
      <c r="A138" s="125"/>
      <c r="B138" s="126"/>
      <c r="C138" s="126"/>
      <c r="D138" s="126"/>
      <c r="E138" s="126"/>
      <c r="F138" s="126"/>
      <c r="G138" s="126"/>
      <c r="H138" s="126"/>
      <c r="I138" s="126"/>
      <c r="J138" s="126"/>
      <c r="K138" s="126"/>
      <c r="L138" s="127"/>
      <c r="M138" s="127"/>
      <c r="N138" s="128"/>
      <c r="O138" s="129"/>
      <c r="P138" s="130"/>
      <c r="Q138" s="170"/>
    </row>
    <row r="139" spans="1:17" s="69" customFormat="1" ht="15">
      <c r="A139" s="14">
        <f>0.01+A134</f>
        <v>2.1699999999999964</v>
      </c>
      <c r="B139" s="667" t="s">
        <v>815</v>
      </c>
      <c r="C139" s="668"/>
      <c r="D139" s="668"/>
      <c r="E139" s="668"/>
      <c r="F139" s="668"/>
      <c r="G139" s="668"/>
      <c r="H139" s="668"/>
      <c r="I139" s="668"/>
      <c r="J139" s="668"/>
      <c r="K139" s="669"/>
      <c r="L139" s="131" t="s">
        <v>136</v>
      </c>
      <c r="M139" s="132"/>
      <c r="N139" s="45">
        <v>48</v>
      </c>
      <c r="O139" s="133"/>
      <c r="P139" s="134">
        <f>O139*N139</f>
        <v>0</v>
      </c>
      <c r="Q139" s="171"/>
    </row>
    <row r="140" spans="1:17" ht="18" customHeight="1">
      <c r="A140" s="7"/>
      <c r="B140" s="670" t="s">
        <v>816</v>
      </c>
      <c r="C140" s="670"/>
      <c r="D140" s="670"/>
      <c r="E140" s="670"/>
      <c r="F140" s="670"/>
      <c r="G140" s="670"/>
      <c r="H140" s="670"/>
      <c r="I140" s="670"/>
      <c r="J140" s="670"/>
      <c r="K140" s="670"/>
      <c r="L140" s="541"/>
      <c r="M140" s="541"/>
      <c r="N140" s="541"/>
      <c r="O140" s="541"/>
      <c r="P140" s="135"/>
    </row>
    <row r="141" spans="1:17">
      <c r="A141" s="12"/>
      <c r="B141" s="13"/>
      <c r="C141" s="13"/>
      <c r="D141" s="13"/>
      <c r="E141" s="13"/>
      <c r="F141" s="13"/>
      <c r="G141" s="13"/>
      <c r="H141" s="13"/>
      <c r="I141" s="13"/>
      <c r="J141" s="13"/>
      <c r="K141" s="13"/>
      <c r="L141" s="136"/>
      <c r="M141" s="137"/>
      <c r="N141" s="137"/>
      <c r="O141" s="137"/>
      <c r="P141" s="138"/>
    </row>
    <row r="142" spans="1:17" s="16" customFormat="1">
      <c r="A142" s="125"/>
      <c r="B142" s="126"/>
      <c r="C142" s="126"/>
      <c r="D142" s="126"/>
      <c r="E142" s="126"/>
      <c r="F142" s="126"/>
      <c r="G142" s="126"/>
      <c r="H142" s="126"/>
      <c r="I142" s="126"/>
      <c r="J142" s="126"/>
      <c r="K142" s="126"/>
      <c r="L142" s="127"/>
      <c r="M142" s="127"/>
      <c r="N142" s="128"/>
      <c r="O142" s="129"/>
      <c r="P142" s="130"/>
      <c r="Q142" s="170"/>
    </row>
    <row r="143" spans="1:17" s="69" customFormat="1" ht="15">
      <c r="A143" s="14">
        <f>0.01+A139</f>
        <v>2.1799999999999962</v>
      </c>
      <c r="B143" s="667" t="s">
        <v>30</v>
      </c>
      <c r="C143" s="668"/>
      <c r="D143" s="668"/>
      <c r="E143" s="668"/>
      <c r="F143" s="668"/>
      <c r="G143" s="668"/>
      <c r="H143" s="668"/>
      <c r="I143" s="668"/>
      <c r="J143" s="668"/>
      <c r="K143" s="669"/>
      <c r="L143" s="131" t="s">
        <v>136</v>
      </c>
      <c r="M143" s="132"/>
      <c r="N143" s="45">
        <v>3</v>
      </c>
      <c r="O143" s="133"/>
      <c r="P143" s="134">
        <f>O143*N143</f>
        <v>0</v>
      </c>
      <c r="Q143" s="171"/>
    </row>
    <row r="144" spans="1:17" ht="18" customHeight="1">
      <c r="A144" s="7"/>
      <c r="B144" s="670" t="s">
        <v>816</v>
      </c>
      <c r="C144" s="670"/>
      <c r="D144" s="670"/>
      <c r="E144" s="670"/>
      <c r="F144" s="670"/>
      <c r="G144" s="670"/>
      <c r="H144" s="670"/>
      <c r="I144" s="670"/>
      <c r="J144" s="670"/>
      <c r="K144" s="670"/>
      <c r="L144" s="541"/>
      <c r="M144" s="541"/>
      <c r="N144" s="541"/>
      <c r="O144" s="541"/>
      <c r="P144" s="135"/>
    </row>
    <row r="145" spans="1:17">
      <c r="A145" s="12"/>
      <c r="B145" s="13"/>
      <c r="C145" s="13"/>
      <c r="D145" s="13"/>
      <c r="E145" s="13"/>
      <c r="F145" s="13"/>
      <c r="G145" s="13"/>
      <c r="H145" s="13"/>
      <c r="I145" s="13"/>
      <c r="J145" s="13"/>
      <c r="K145" s="13"/>
      <c r="L145" s="136"/>
      <c r="M145" s="137"/>
      <c r="N145" s="137"/>
      <c r="O145" s="137"/>
      <c r="P145" s="138"/>
    </row>
    <row r="146" spans="1:17" s="69" customFormat="1" ht="15">
      <c r="A146" s="14">
        <f>0.01+A143</f>
        <v>2.1899999999999959</v>
      </c>
      <c r="B146" s="667" t="s">
        <v>31</v>
      </c>
      <c r="C146" s="668"/>
      <c r="D146" s="668"/>
      <c r="E146" s="668"/>
      <c r="F146" s="668"/>
      <c r="G146" s="668"/>
      <c r="H146" s="668"/>
      <c r="I146" s="668"/>
      <c r="J146" s="668"/>
      <c r="K146" s="669"/>
      <c r="L146" s="131" t="s">
        <v>137</v>
      </c>
      <c r="M146" s="132"/>
      <c r="N146" s="45">
        <v>90</v>
      </c>
      <c r="O146" s="133"/>
      <c r="P146" s="134">
        <f>O146*N146</f>
        <v>0</v>
      </c>
      <c r="Q146" s="171"/>
    </row>
    <row r="147" spans="1:17" ht="18" customHeight="1">
      <c r="A147" s="7"/>
      <c r="B147" s="670" t="s">
        <v>816</v>
      </c>
      <c r="C147" s="670"/>
      <c r="D147" s="670"/>
      <c r="E147" s="670"/>
      <c r="F147" s="670"/>
      <c r="G147" s="670"/>
      <c r="H147" s="670"/>
      <c r="I147" s="670"/>
      <c r="J147" s="670"/>
      <c r="K147" s="670"/>
      <c r="L147" s="541"/>
      <c r="M147" s="541"/>
      <c r="N147" s="541"/>
      <c r="O147" s="541"/>
      <c r="P147" s="135"/>
    </row>
    <row r="148" spans="1:17">
      <c r="A148" s="12"/>
      <c r="B148" s="13"/>
      <c r="C148" s="13"/>
      <c r="D148" s="13"/>
      <c r="E148" s="13"/>
      <c r="F148" s="13"/>
      <c r="G148" s="13"/>
      <c r="H148" s="13"/>
      <c r="I148" s="13"/>
      <c r="J148" s="13"/>
      <c r="K148" s="13"/>
      <c r="L148" s="136"/>
      <c r="M148" s="137"/>
      <c r="N148" s="137"/>
      <c r="O148" s="137"/>
      <c r="P148" s="138"/>
    </row>
    <row r="149" spans="1:17" s="16" customFormat="1">
      <c r="A149" s="125"/>
      <c r="B149" s="126"/>
      <c r="C149" s="126"/>
      <c r="D149" s="126"/>
      <c r="E149" s="126"/>
      <c r="F149" s="126"/>
      <c r="G149" s="126"/>
      <c r="H149" s="126"/>
      <c r="I149" s="126"/>
      <c r="J149" s="126"/>
      <c r="K149" s="126"/>
      <c r="L149" s="127"/>
      <c r="M149" s="127"/>
      <c r="N149" s="128"/>
      <c r="O149" s="129"/>
      <c r="P149" s="130"/>
      <c r="Q149" s="170"/>
    </row>
    <row r="150" spans="1:17" s="69" customFormat="1" ht="15">
      <c r="A150" s="14">
        <f>0.01+A146</f>
        <v>2.1999999999999957</v>
      </c>
      <c r="B150" s="667" t="s">
        <v>522</v>
      </c>
      <c r="C150" s="668"/>
      <c r="D150" s="668"/>
      <c r="E150" s="668"/>
      <c r="F150" s="668"/>
      <c r="G150" s="668"/>
      <c r="H150" s="668"/>
      <c r="I150" s="668"/>
      <c r="J150" s="668"/>
      <c r="K150" s="669"/>
      <c r="L150" s="131" t="s">
        <v>136</v>
      </c>
      <c r="M150" s="132"/>
      <c r="N150" s="45">
        <v>4</v>
      </c>
      <c r="O150" s="133"/>
      <c r="P150" s="134">
        <f>O150*N150</f>
        <v>0</v>
      </c>
      <c r="Q150" s="171"/>
    </row>
    <row r="151" spans="1:17" ht="24" customHeight="1">
      <c r="A151" s="7"/>
      <c r="B151" s="670" t="s">
        <v>685</v>
      </c>
      <c r="C151" s="670"/>
      <c r="D151" s="670"/>
      <c r="E151" s="670"/>
      <c r="F151" s="670"/>
      <c r="G151" s="670"/>
      <c r="H151" s="670"/>
      <c r="I151" s="670"/>
      <c r="J151" s="670"/>
      <c r="K151" s="670"/>
      <c r="L151" s="541"/>
      <c r="M151" s="541"/>
      <c r="N151" s="541"/>
      <c r="O151" s="541"/>
      <c r="P151" s="135"/>
    </row>
    <row r="152" spans="1:17" s="16" customFormat="1">
      <c r="A152" s="125"/>
      <c r="B152" s="126"/>
      <c r="C152" s="126"/>
      <c r="D152" s="126"/>
      <c r="E152" s="126"/>
      <c r="F152" s="126"/>
      <c r="G152" s="126"/>
      <c r="H152" s="126"/>
      <c r="I152" s="126"/>
      <c r="J152" s="126"/>
      <c r="K152" s="126"/>
      <c r="L152" s="127"/>
      <c r="M152" s="127"/>
      <c r="N152" s="128"/>
      <c r="O152" s="129"/>
      <c r="P152" s="130"/>
      <c r="Q152" s="170"/>
    </row>
    <row r="153" spans="1:17" s="69" customFormat="1" ht="15">
      <c r="A153" s="14">
        <f>0.01+A150</f>
        <v>2.2099999999999955</v>
      </c>
      <c r="B153" s="667" t="s">
        <v>727</v>
      </c>
      <c r="C153" s="668"/>
      <c r="D153" s="668"/>
      <c r="E153" s="668"/>
      <c r="F153" s="668"/>
      <c r="G153" s="668"/>
      <c r="H153" s="668"/>
      <c r="I153" s="668"/>
      <c r="J153" s="668"/>
      <c r="K153" s="669"/>
      <c r="L153" s="131" t="s">
        <v>558</v>
      </c>
      <c r="M153" s="132"/>
      <c r="N153" s="45">
        <v>7.5</v>
      </c>
      <c r="O153" s="133"/>
      <c r="P153" s="134">
        <f>O153*N153</f>
        <v>0</v>
      </c>
      <c r="Q153" s="171"/>
    </row>
    <row r="154" spans="1:17" ht="28.5" customHeight="1">
      <c r="A154" s="7"/>
      <c r="B154" s="670" t="s">
        <v>728</v>
      </c>
      <c r="C154" s="670"/>
      <c r="D154" s="670"/>
      <c r="E154" s="670"/>
      <c r="F154" s="670"/>
      <c r="G154" s="670"/>
      <c r="H154" s="670"/>
      <c r="I154" s="670"/>
      <c r="J154" s="670"/>
      <c r="K154" s="670"/>
      <c r="L154" s="541"/>
      <c r="M154" s="541"/>
      <c r="N154" s="541"/>
      <c r="O154" s="541"/>
      <c r="P154" s="135"/>
    </row>
    <row r="155" spans="1:17">
      <c r="A155" s="12"/>
      <c r="B155" s="13"/>
      <c r="C155" s="13"/>
      <c r="D155" s="13"/>
      <c r="E155" s="13"/>
      <c r="F155" s="13"/>
      <c r="G155" s="13"/>
      <c r="H155" s="13"/>
      <c r="I155" s="13"/>
      <c r="J155" s="13"/>
      <c r="K155" s="13"/>
      <c r="L155" s="136"/>
      <c r="M155" s="137"/>
      <c r="N155" s="137"/>
      <c r="O155" s="137"/>
      <c r="P155" s="138"/>
    </row>
    <row r="156" spans="1:17" s="16" customFormat="1">
      <c r="A156" s="125"/>
      <c r="B156" s="126"/>
      <c r="C156" s="126"/>
      <c r="D156" s="126"/>
      <c r="E156" s="126"/>
      <c r="F156" s="126"/>
      <c r="G156" s="126"/>
      <c r="H156" s="126"/>
      <c r="I156" s="126"/>
      <c r="J156" s="126"/>
      <c r="K156" s="126"/>
      <c r="L156" s="127"/>
      <c r="M156" s="127"/>
      <c r="N156" s="128"/>
      <c r="O156" s="129"/>
      <c r="P156" s="130"/>
      <c r="Q156" s="170"/>
    </row>
    <row r="157" spans="1:17" s="69" customFormat="1" ht="15">
      <c r="A157" s="14">
        <f>0.01+A153</f>
        <v>2.2199999999999953</v>
      </c>
      <c r="B157" s="667" t="s">
        <v>637</v>
      </c>
      <c r="C157" s="668"/>
      <c r="D157" s="668"/>
      <c r="E157" s="668"/>
      <c r="F157" s="668"/>
      <c r="G157" s="668"/>
      <c r="H157" s="668"/>
      <c r="I157" s="668"/>
      <c r="J157" s="668"/>
      <c r="K157" s="669"/>
      <c r="L157" s="131" t="s">
        <v>558</v>
      </c>
      <c r="M157" s="132"/>
      <c r="N157" s="45">
        <v>4.2</v>
      </c>
      <c r="O157" s="133"/>
      <c r="P157" s="134">
        <f>O157*N157</f>
        <v>0</v>
      </c>
      <c r="Q157" s="171"/>
    </row>
    <row r="158" spans="1:17" ht="31.5" customHeight="1">
      <c r="A158" s="7"/>
      <c r="B158" s="671" t="s">
        <v>638</v>
      </c>
      <c r="C158" s="671"/>
      <c r="D158" s="671"/>
      <c r="E158" s="671"/>
      <c r="F158" s="671"/>
      <c r="G158" s="671"/>
      <c r="H158" s="671"/>
      <c r="I158" s="671"/>
      <c r="J158" s="671"/>
      <c r="K158" s="671"/>
      <c r="L158" s="541"/>
      <c r="M158" s="541"/>
      <c r="N158" s="541"/>
      <c r="O158" s="541"/>
      <c r="P158" s="135"/>
    </row>
    <row r="159" spans="1:17">
      <c r="A159" s="104"/>
      <c r="B159" s="338"/>
      <c r="C159" s="338"/>
      <c r="D159" s="338"/>
      <c r="E159" s="338"/>
      <c r="F159" s="338"/>
      <c r="G159" s="338"/>
      <c r="H159" s="338"/>
      <c r="I159" s="338"/>
      <c r="J159" s="338"/>
      <c r="K159" s="338"/>
      <c r="L159" s="149"/>
      <c r="M159" s="545"/>
      <c r="N159" s="545"/>
      <c r="O159" s="545"/>
      <c r="P159" s="119"/>
    </row>
    <row r="160" spans="1:17" s="16" customFormat="1">
      <c r="A160" s="125"/>
      <c r="B160" s="126"/>
      <c r="C160" s="126"/>
      <c r="D160" s="126"/>
      <c r="E160" s="126"/>
      <c r="F160" s="126"/>
      <c r="G160" s="126"/>
      <c r="H160" s="126"/>
      <c r="I160" s="126"/>
      <c r="J160" s="126"/>
      <c r="K160" s="126"/>
      <c r="L160" s="127"/>
      <c r="M160" s="127"/>
      <c r="N160" s="128"/>
      <c r="O160" s="129"/>
      <c r="P160" s="130"/>
      <c r="Q160" s="170"/>
    </row>
    <row r="161" spans="1:17" s="69" customFormat="1" ht="15">
      <c r="A161" s="14">
        <f>0.01+A157</f>
        <v>2.2299999999999951</v>
      </c>
      <c r="B161" s="667" t="s">
        <v>725</v>
      </c>
      <c r="C161" s="668"/>
      <c r="D161" s="668"/>
      <c r="E161" s="668"/>
      <c r="F161" s="668"/>
      <c r="G161" s="668"/>
      <c r="H161" s="668"/>
      <c r="I161" s="668"/>
      <c r="J161" s="668"/>
      <c r="K161" s="669"/>
      <c r="L161" s="131" t="s">
        <v>136</v>
      </c>
      <c r="M161" s="132"/>
      <c r="N161" s="45">
        <v>5</v>
      </c>
      <c r="O161" s="133"/>
      <c r="P161" s="134">
        <f>O161*N161</f>
        <v>0</v>
      </c>
      <c r="Q161" s="171"/>
    </row>
    <row r="162" spans="1:17" ht="18.75" customHeight="1">
      <c r="A162" s="7"/>
      <c r="B162" s="670" t="s">
        <v>726</v>
      </c>
      <c r="C162" s="670"/>
      <c r="D162" s="670"/>
      <c r="E162" s="670"/>
      <c r="F162" s="670"/>
      <c r="G162" s="670"/>
      <c r="H162" s="670"/>
      <c r="I162" s="670"/>
      <c r="J162" s="670"/>
      <c r="K162" s="670"/>
      <c r="L162" s="541"/>
      <c r="M162" s="541"/>
      <c r="N162" s="541"/>
      <c r="O162" s="541"/>
      <c r="P162" s="135"/>
    </row>
    <row r="163" spans="1:17">
      <c r="A163" s="12"/>
      <c r="B163" s="13"/>
      <c r="C163" s="13"/>
      <c r="D163" s="13"/>
      <c r="E163" s="13"/>
      <c r="F163" s="13"/>
      <c r="G163" s="13"/>
      <c r="H163" s="13"/>
      <c r="I163" s="13"/>
      <c r="J163" s="13"/>
      <c r="K163" s="13"/>
      <c r="L163" s="136"/>
      <c r="M163" s="137"/>
      <c r="N163" s="137"/>
      <c r="O163" s="137"/>
      <c r="P163" s="138"/>
    </row>
    <row r="164" spans="1:17" s="16" customFormat="1">
      <c r="A164" s="125"/>
      <c r="B164" s="126"/>
      <c r="C164" s="126"/>
      <c r="D164" s="126"/>
      <c r="E164" s="126"/>
      <c r="F164" s="126"/>
      <c r="G164" s="126"/>
      <c r="H164" s="126"/>
      <c r="I164" s="126"/>
      <c r="J164" s="126"/>
      <c r="K164" s="126"/>
      <c r="L164" s="127"/>
      <c r="M164" s="127"/>
      <c r="N164" s="128"/>
      <c r="O164" s="129"/>
      <c r="P164" s="130"/>
      <c r="Q164" s="170"/>
    </row>
    <row r="165" spans="1:17" s="69" customFormat="1" ht="15">
      <c r="A165" s="14">
        <f>0.01+A161</f>
        <v>2.2399999999999949</v>
      </c>
      <c r="B165" s="667" t="s">
        <v>523</v>
      </c>
      <c r="C165" s="668"/>
      <c r="D165" s="668"/>
      <c r="E165" s="668"/>
      <c r="F165" s="668"/>
      <c r="G165" s="668"/>
      <c r="H165" s="668"/>
      <c r="I165" s="668"/>
      <c r="J165" s="668"/>
      <c r="K165" s="669"/>
      <c r="L165" s="131" t="s">
        <v>443</v>
      </c>
      <c r="M165" s="132"/>
      <c r="N165" s="45">
        <v>3.6</v>
      </c>
      <c r="O165" s="133"/>
      <c r="P165" s="134">
        <f>O165*N165</f>
        <v>0</v>
      </c>
      <c r="Q165" s="171"/>
    </row>
    <row r="166" spans="1:17" ht="31.5" customHeight="1">
      <c r="A166" s="7"/>
      <c r="B166" s="670" t="s">
        <v>686</v>
      </c>
      <c r="C166" s="670"/>
      <c r="D166" s="670"/>
      <c r="E166" s="670"/>
      <c r="F166" s="670"/>
      <c r="G166" s="670"/>
      <c r="H166" s="670"/>
      <c r="I166" s="670"/>
      <c r="J166" s="670"/>
      <c r="K166" s="670"/>
      <c r="L166" s="541"/>
      <c r="M166" s="541"/>
      <c r="N166" s="541"/>
      <c r="O166" s="541"/>
      <c r="P166" s="135"/>
    </row>
    <row r="167" spans="1:17">
      <c r="A167" s="12"/>
      <c r="B167" s="13"/>
      <c r="C167" s="13"/>
      <c r="D167" s="13"/>
      <c r="E167" s="13"/>
      <c r="F167" s="13"/>
      <c r="G167" s="13"/>
      <c r="H167" s="13"/>
      <c r="I167" s="13"/>
      <c r="J167" s="13"/>
      <c r="K167" s="13"/>
      <c r="L167" s="136"/>
      <c r="M167" s="137"/>
      <c r="N167" s="137"/>
      <c r="O167" s="137"/>
      <c r="P167" s="138"/>
    </row>
    <row r="168" spans="1:17" s="16" customFormat="1">
      <c r="A168" s="125"/>
      <c r="B168" s="126"/>
      <c r="C168" s="126"/>
      <c r="D168" s="126"/>
      <c r="E168" s="126"/>
      <c r="F168" s="126"/>
      <c r="G168" s="126"/>
      <c r="H168" s="126"/>
      <c r="I168" s="126"/>
      <c r="J168" s="126"/>
      <c r="K168" s="126"/>
      <c r="L168" s="127"/>
      <c r="M168" s="127"/>
      <c r="N168" s="128"/>
      <c r="O168" s="129"/>
      <c r="P168" s="130"/>
      <c r="Q168" s="170"/>
    </row>
    <row r="169" spans="1:17" s="69" customFormat="1" ht="15">
      <c r="A169" s="14">
        <f>0.01+A165</f>
        <v>2.2499999999999947</v>
      </c>
      <c r="B169" s="667" t="s">
        <v>635</v>
      </c>
      <c r="C169" s="668"/>
      <c r="D169" s="668"/>
      <c r="E169" s="668"/>
      <c r="F169" s="668"/>
      <c r="G169" s="668"/>
      <c r="H169" s="668"/>
      <c r="I169" s="668"/>
      <c r="J169" s="668"/>
      <c r="K169" s="669"/>
      <c r="L169" s="131" t="s">
        <v>136</v>
      </c>
      <c r="M169" s="132"/>
      <c r="N169" s="45">
        <v>1</v>
      </c>
      <c r="O169" s="133"/>
      <c r="P169" s="134">
        <f>O169*N169</f>
        <v>0</v>
      </c>
      <c r="Q169" s="171"/>
    </row>
    <row r="170" spans="1:17" ht="31.5" customHeight="1">
      <c r="A170" s="7"/>
      <c r="B170" s="671" t="s">
        <v>639</v>
      </c>
      <c r="C170" s="671"/>
      <c r="D170" s="671"/>
      <c r="E170" s="671"/>
      <c r="F170" s="671"/>
      <c r="G170" s="671"/>
      <c r="H170" s="671"/>
      <c r="I170" s="671"/>
      <c r="J170" s="671"/>
      <c r="K170" s="671"/>
      <c r="L170" s="541"/>
      <c r="M170" s="541"/>
      <c r="N170" s="541"/>
      <c r="O170" s="541"/>
      <c r="P170" s="135"/>
    </row>
    <row r="171" spans="1:17">
      <c r="A171" s="12"/>
      <c r="B171" s="13"/>
      <c r="C171" s="13"/>
      <c r="D171" s="13"/>
      <c r="E171" s="13"/>
      <c r="F171" s="13"/>
      <c r="G171" s="13"/>
      <c r="H171" s="13"/>
      <c r="I171" s="13"/>
      <c r="J171" s="13"/>
      <c r="K171" s="13"/>
      <c r="L171" s="136"/>
      <c r="M171" s="137"/>
      <c r="N171" s="137"/>
      <c r="O171" s="137"/>
      <c r="P171" s="138"/>
    </row>
    <row r="172" spans="1:17" s="16" customFormat="1">
      <c r="A172" s="125"/>
      <c r="B172" s="126"/>
      <c r="C172" s="126"/>
      <c r="D172" s="126"/>
      <c r="E172" s="126"/>
      <c r="F172" s="126"/>
      <c r="G172" s="126"/>
      <c r="H172" s="126"/>
      <c r="I172" s="126"/>
      <c r="J172" s="126"/>
      <c r="K172" s="126"/>
      <c r="L172" s="127"/>
      <c r="M172" s="127"/>
      <c r="N172" s="128"/>
      <c r="O172" s="129"/>
      <c r="P172" s="130"/>
      <c r="Q172" s="170"/>
    </row>
    <row r="173" spans="1:17" s="69" customFormat="1" ht="15">
      <c r="A173" s="14">
        <f>0.01+A169</f>
        <v>2.2599999999999945</v>
      </c>
      <c r="B173" s="667" t="s">
        <v>640</v>
      </c>
      <c r="C173" s="668"/>
      <c r="D173" s="668"/>
      <c r="E173" s="668"/>
      <c r="F173" s="668"/>
      <c r="G173" s="668"/>
      <c r="H173" s="668"/>
      <c r="I173" s="668"/>
      <c r="J173" s="668"/>
      <c r="K173" s="669"/>
      <c r="L173" s="131" t="s">
        <v>138</v>
      </c>
      <c r="M173" s="132"/>
      <c r="N173" s="45">
        <v>6.9</v>
      </c>
      <c r="O173" s="133"/>
      <c r="P173" s="134">
        <f>O173*N173</f>
        <v>0</v>
      </c>
      <c r="Q173" s="171"/>
    </row>
    <row r="174" spans="1:17" ht="41.25" customHeight="1">
      <c r="A174" s="7"/>
      <c r="B174" s="671" t="s">
        <v>641</v>
      </c>
      <c r="C174" s="671"/>
      <c r="D174" s="671"/>
      <c r="E174" s="671"/>
      <c r="F174" s="671"/>
      <c r="G174" s="671"/>
      <c r="H174" s="671"/>
      <c r="I174" s="671"/>
      <c r="J174" s="671"/>
      <c r="K174" s="671"/>
      <c r="L174" s="541"/>
      <c r="M174" s="541"/>
      <c r="N174" s="541"/>
      <c r="O174" s="541"/>
      <c r="P174" s="135"/>
    </row>
    <row r="175" spans="1:17">
      <c r="A175" s="12"/>
      <c r="B175" s="13"/>
      <c r="C175" s="13"/>
      <c r="D175" s="13"/>
      <c r="E175" s="13"/>
      <c r="F175" s="13"/>
      <c r="G175" s="13"/>
      <c r="H175" s="13"/>
      <c r="I175" s="13"/>
      <c r="J175" s="13"/>
      <c r="K175" s="13"/>
      <c r="L175" s="136"/>
      <c r="M175" s="137"/>
      <c r="N175" s="137"/>
      <c r="O175" s="137"/>
      <c r="P175" s="138"/>
    </row>
    <row r="176" spans="1:17" s="16" customFormat="1">
      <c r="A176" s="125"/>
      <c r="B176" s="126"/>
      <c r="C176" s="126"/>
      <c r="D176" s="126"/>
      <c r="E176" s="126"/>
      <c r="F176" s="126"/>
      <c r="G176" s="126"/>
      <c r="H176" s="126"/>
      <c r="I176" s="126"/>
      <c r="J176" s="126"/>
      <c r="K176" s="126"/>
      <c r="L176" s="127"/>
      <c r="M176" s="127"/>
      <c r="N176" s="128"/>
      <c r="O176" s="129"/>
      <c r="P176" s="130"/>
      <c r="Q176" s="170"/>
    </row>
    <row r="177" spans="1:17" s="69" customFormat="1" ht="15">
      <c r="A177" s="14">
        <f>0.01+A173</f>
        <v>2.2699999999999942</v>
      </c>
      <c r="B177" s="667" t="s">
        <v>1081</v>
      </c>
      <c r="C177" s="668"/>
      <c r="D177" s="668"/>
      <c r="E177" s="668"/>
      <c r="F177" s="668"/>
      <c r="G177" s="668"/>
      <c r="H177" s="668"/>
      <c r="I177" s="668"/>
      <c r="J177" s="668"/>
      <c r="K177" s="669"/>
      <c r="L177" s="131" t="s">
        <v>137</v>
      </c>
      <c r="M177" s="132"/>
      <c r="N177" s="45">
        <v>95</v>
      </c>
      <c r="O177" s="133"/>
      <c r="P177" s="134">
        <f>O177*N177</f>
        <v>0</v>
      </c>
      <c r="Q177" s="171"/>
    </row>
    <row r="178" spans="1:17" ht="54" customHeight="1">
      <c r="A178" s="7"/>
      <c r="B178" s="670" t="s">
        <v>1068</v>
      </c>
      <c r="C178" s="670"/>
      <c r="D178" s="670"/>
      <c r="E178" s="670"/>
      <c r="F178" s="670"/>
      <c r="G178" s="670"/>
      <c r="H178" s="670"/>
      <c r="I178" s="670"/>
      <c r="J178" s="670"/>
      <c r="K178" s="670"/>
      <c r="L178" s="541"/>
      <c r="M178" s="541"/>
      <c r="N178" s="541"/>
      <c r="O178" s="541"/>
      <c r="P178" s="135"/>
    </row>
    <row r="179" spans="1:17" s="16" customFormat="1">
      <c r="A179" s="125"/>
      <c r="B179" s="126"/>
      <c r="C179" s="126"/>
      <c r="D179" s="126"/>
      <c r="E179" s="126"/>
      <c r="F179" s="126"/>
      <c r="G179" s="126"/>
      <c r="H179" s="126"/>
      <c r="I179" s="126"/>
      <c r="J179" s="126"/>
      <c r="K179" s="126"/>
      <c r="L179" s="127"/>
      <c r="M179" s="127"/>
      <c r="N179" s="128"/>
      <c r="O179" s="129"/>
      <c r="P179" s="130"/>
      <c r="Q179" s="170"/>
    </row>
    <row r="180" spans="1:17" s="69" customFormat="1" ht="15">
      <c r="A180" s="14">
        <f>0.01+A177</f>
        <v>2.279999999999994</v>
      </c>
      <c r="B180" s="667" t="s">
        <v>689</v>
      </c>
      <c r="C180" s="668"/>
      <c r="D180" s="668"/>
      <c r="E180" s="668"/>
      <c r="F180" s="668"/>
      <c r="G180" s="668"/>
      <c r="H180" s="668"/>
      <c r="I180" s="668"/>
      <c r="J180" s="668"/>
      <c r="K180" s="669"/>
      <c r="L180" s="131" t="s">
        <v>137</v>
      </c>
      <c r="M180" s="132"/>
      <c r="N180" s="45">
        <v>884.5</v>
      </c>
      <c r="O180" s="133"/>
      <c r="P180" s="134">
        <f>O180*N180</f>
        <v>0</v>
      </c>
      <c r="Q180" s="171"/>
    </row>
    <row r="181" spans="1:17" ht="55.5" customHeight="1">
      <c r="A181" s="7"/>
      <c r="B181" s="670" t="s">
        <v>688</v>
      </c>
      <c r="C181" s="670"/>
      <c r="D181" s="670"/>
      <c r="E181" s="670"/>
      <c r="F181" s="670"/>
      <c r="G181" s="670"/>
      <c r="H181" s="670"/>
      <c r="I181" s="670"/>
      <c r="J181" s="670"/>
      <c r="K181" s="670"/>
      <c r="L181" s="541"/>
      <c r="M181" s="541"/>
      <c r="N181" s="541"/>
      <c r="O181" s="541"/>
      <c r="P181" s="135"/>
    </row>
    <row r="182" spans="1:17" s="16" customFormat="1">
      <c r="A182" s="125"/>
      <c r="B182" s="126"/>
      <c r="C182" s="126"/>
      <c r="D182" s="126"/>
      <c r="E182" s="126"/>
      <c r="F182" s="126"/>
      <c r="G182" s="126"/>
      <c r="H182" s="126"/>
      <c r="I182" s="126"/>
      <c r="J182" s="126"/>
      <c r="K182" s="126"/>
      <c r="L182" s="127"/>
      <c r="M182" s="127"/>
      <c r="N182" s="128"/>
      <c r="O182" s="129"/>
      <c r="P182" s="130"/>
      <c r="Q182" s="170"/>
    </row>
    <row r="183" spans="1:17" s="69" customFormat="1" ht="15">
      <c r="A183" s="14">
        <f>0.01+A180</f>
        <v>2.2899999999999938</v>
      </c>
      <c r="B183" s="667" t="s">
        <v>691</v>
      </c>
      <c r="C183" s="668"/>
      <c r="D183" s="668"/>
      <c r="E183" s="668"/>
      <c r="F183" s="668"/>
      <c r="G183" s="668"/>
      <c r="H183" s="668"/>
      <c r="I183" s="668"/>
      <c r="J183" s="668"/>
      <c r="K183" s="669"/>
      <c r="L183" s="131" t="s">
        <v>137</v>
      </c>
      <c r="M183" s="132"/>
      <c r="N183" s="45">
        <v>61.5</v>
      </c>
      <c r="O183" s="133"/>
      <c r="P183" s="134">
        <f>O183*N183</f>
        <v>0</v>
      </c>
      <c r="Q183" s="171"/>
    </row>
    <row r="184" spans="1:17" ht="52.5" customHeight="1">
      <c r="A184" s="7"/>
      <c r="B184" s="670" t="s">
        <v>690</v>
      </c>
      <c r="C184" s="670"/>
      <c r="D184" s="670"/>
      <c r="E184" s="670"/>
      <c r="F184" s="670"/>
      <c r="G184" s="670"/>
      <c r="H184" s="670"/>
      <c r="I184" s="670"/>
      <c r="J184" s="670"/>
      <c r="K184" s="670"/>
      <c r="L184" s="541"/>
      <c r="M184" s="541"/>
      <c r="N184" s="541"/>
      <c r="O184" s="541"/>
      <c r="P184" s="135"/>
    </row>
    <row r="185" spans="1:17">
      <c r="A185" s="125"/>
      <c r="B185" s="126"/>
      <c r="C185" s="126"/>
      <c r="D185" s="126"/>
      <c r="E185" s="126"/>
      <c r="F185" s="126"/>
      <c r="G185" s="126"/>
      <c r="H185" s="126"/>
      <c r="I185" s="126"/>
      <c r="J185" s="126"/>
      <c r="K185" s="126"/>
      <c r="L185" s="127"/>
      <c r="M185" s="127"/>
      <c r="N185" s="128"/>
      <c r="O185" s="129"/>
      <c r="P185" s="130"/>
    </row>
    <row r="186" spans="1:17" ht="15">
      <c r="A186" s="298">
        <f>0.01+A183</f>
        <v>2.2999999999999936</v>
      </c>
      <c r="B186" s="672" t="s">
        <v>970</v>
      </c>
      <c r="C186" s="673"/>
      <c r="D186" s="673"/>
      <c r="E186" s="673"/>
      <c r="F186" s="673"/>
      <c r="G186" s="673"/>
      <c r="H186" s="673"/>
      <c r="I186" s="673"/>
      <c r="J186" s="673"/>
      <c r="K186" s="674"/>
      <c r="L186" s="131" t="s">
        <v>137</v>
      </c>
      <c r="M186" s="132"/>
      <c r="N186" s="299">
        <v>80</v>
      </c>
      <c r="O186" s="133"/>
      <c r="P186" s="134">
        <f>O186*N186</f>
        <v>0</v>
      </c>
      <c r="Q186" s="548"/>
    </row>
    <row r="187" spans="1:17" ht="64.5" customHeight="1">
      <c r="A187" s="300"/>
      <c r="B187" s="675" t="s">
        <v>971</v>
      </c>
      <c r="C187" s="675"/>
      <c r="D187" s="675"/>
      <c r="E187" s="675"/>
      <c r="F187" s="675"/>
      <c r="G187" s="675"/>
      <c r="H187" s="675"/>
      <c r="I187" s="675"/>
      <c r="J187" s="675"/>
      <c r="K187" s="675"/>
      <c r="L187" s="546"/>
      <c r="M187" s="546"/>
      <c r="N187" s="546"/>
      <c r="O187" s="546"/>
      <c r="P187" s="301"/>
      <c r="Q187" s="548"/>
    </row>
    <row r="188" spans="1:17">
      <c r="A188" s="125"/>
      <c r="B188" s="126"/>
      <c r="C188" s="126"/>
      <c r="D188" s="126"/>
      <c r="E188" s="126"/>
      <c r="F188" s="126"/>
      <c r="G188" s="126"/>
      <c r="H188" s="126"/>
      <c r="I188" s="126"/>
      <c r="J188" s="126"/>
      <c r="K188" s="126"/>
      <c r="L188" s="127"/>
      <c r="M188" s="127"/>
      <c r="N188" s="128"/>
      <c r="O188" s="129"/>
      <c r="P188" s="130"/>
    </row>
    <row r="189" spans="1:17" ht="15">
      <c r="A189" s="298">
        <f>0.01+A186</f>
        <v>2.3099999999999934</v>
      </c>
      <c r="B189" s="672" t="s">
        <v>972</v>
      </c>
      <c r="C189" s="673"/>
      <c r="D189" s="673"/>
      <c r="E189" s="673"/>
      <c r="F189" s="673"/>
      <c r="G189" s="673"/>
      <c r="H189" s="673"/>
      <c r="I189" s="673"/>
      <c r="J189" s="673"/>
      <c r="K189" s="674"/>
      <c r="L189" s="131" t="s">
        <v>137</v>
      </c>
      <c r="M189" s="132"/>
      <c r="N189" s="299">
        <v>150</v>
      </c>
      <c r="O189" s="133"/>
      <c r="P189" s="134">
        <f>O189*N189</f>
        <v>0</v>
      </c>
      <c r="Q189" s="548"/>
    </row>
    <row r="190" spans="1:17" ht="78" customHeight="1">
      <c r="A190" s="300"/>
      <c r="B190" s="675" t="s">
        <v>973</v>
      </c>
      <c r="C190" s="675"/>
      <c r="D190" s="675"/>
      <c r="E190" s="675"/>
      <c r="F190" s="675"/>
      <c r="G190" s="675"/>
      <c r="H190" s="675"/>
      <c r="I190" s="675"/>
      <c r="J190" s="675"/>
      <c r="K190" s="675"/>
      <c r="L190" s="546"/>
      <c r="M190" s="546"/>
      <c r="N190" s="546"/>
      <c r="O190" s="546"/>
      <c r="P190" s="301"/>
      <c r="Q190" s="548"/>
    </row>
    <row r="191" spans="1:17" ht="13.5" thickBot="1">
      <c r="A191" s="150"/>
      <c r="B191" s="151"/>
      <c r="C191" s="151"/>
      <c r="D191" s="151"/>
      <c r="E191" s="151"/>
      <c r="F191" s="151"/>
      <c r="G191" s="151"/>
      <c r="H191" s="151"/>
      <c r="I191" s="151"/>
      <c r="J191" s="151"/>
      <c r="K191" s="151"/>
      <c r="L191" s="152"/>
      <c r="M191" s="152"/>
      <c r="N191" s="153"/>
      <c r="O191" s="95"/>
      <c r="P191" s="106"/>
    </row>
    <row r="192" spans="1:17" s="5" customFormat="1" ht="17.25" customHeight="1" thickBot="1">
      <c r="A192" s="111"/>
      <c r="B192" s="655" t="s">
        <v>687</v>
      </c>
      <c r="C192" s="655"/>
      <c r="D192" s="655"/>
      <c r="E192" s="655"/>
      <c r="F192" s="655"/>
      <c r="G192" s="655"/>
      <c r="H192" s="655"/>
      <c r="I192" s="655"/>
      <c r="J192" s="655"/>
      <c r="K192" s="655"/>
      <c r="L192" s="112"/>
      <c r="M192" s="112"/>
      <c r="N192" s="112"/>
      <c r="O192" s="113"/>
      <c r="P192" s="542">
        <f>SUM(P63:P191)</f>
        <v>0</v>
      </c>
      <c r="Q192" s="168"/>
    </row>
    <row r="193" spans="1:17">
      <c r="A193" s="104"/>
      <c r="B193" s="338"/>
      <c r="C193" s="338"/>
      <c r="D193" s="338"/>
      <c r="E193" s="338"/>
      <c r="F193" s="338"/>
      <c r="G193" s="338"/>
      <c r="H193" s="338"/>
      <c r="I193" s="338"/>
      <c r="J193" s="338"/>
      <c r="K193" s="338"/>
      <c r="L193" s="105"/>
      <c r="M193" s="105"/>
      <c r="N193" s="106"/>
      <c r="O193" s="95"/>
      <c r="P193" s="106"/>
    </row>
    <row r="194" spans="1:17">
      <c r="A194" s="104"/>
    </row>
    <row r="195" spans="1:17">
      <c r="A195" s="104"/>
      <c r="B195" s="540"/>
      <c r="C195" s="540"/>
      <c r="D195" s="540"/>
      <c r="E195" s="540"/>
      <c r="F195" s="540"/>
      <c r="G195" s="540"/>
      <c r="H195" s="540"/>
      <c r="I195" s="540"/>
      <c r="J195" s="540"/>
      <c r="K195" s="540"/>
      <c r="L195" s="154"/>
      <c r="M195" s="154"/>
      <c r="N195" s="155"/>
      <c r="O195" s="95"/>
      <c r="P195" s="156"/>
    </row>
    <row r="196" spans="1:17" s="5" customFormat="1" ht="22.5" customHeight="1">
      <c r="A196" s="157">
        <v>3</v>
      </c>
      <c r="B196" s="662" t="s">
        <v>171</v>
      </c>
      <c r="C196" s="662"/>
      <c r="D196" s="662"/>
      <c r="E196" s="662"/>
      <c r="F196" s="662"/>
      <c r="G196" s="662"/>
      <c r="H196" s="662"/>
      <c r="I196" s="662"/>
      <c r="J196" s="662"/>
      <c r="K196" s="662"/>
      <c r="L196" s="122"/>
      <c r="M196" s="122"/>
      <c r="N196" s="158"/>
      <c r="O196" s="123"/>
      <c r="P196" s="124"/>
      <c r="Q196" s="168"/>
    </row>
    <row r="197" spans="1:17" s="5" customFormat="1" ht="22.5" customHeight="1">
      <c r="A197" s="159"/>
      <c r="B197" s="310"/>
      <c r="C197" s="310"/>
      <c r="D197" s="310"/>
      <c r="E197" s="310"/>
      <c r="F197" s="310"/>
      <c r="G197" s="310"/>
      <c r="H197" s="310"/>
      <c r="I197" s="310"/>
      <c r="J197" s="310"/>
      <c r="K197" s="310"/>
      <c r="L197" s="146"/>
      <c r="M197" s="146"/>
      <c r="N197" s="147"/>
      <c r="O197" s="100"/>
      <c r="P197" s="148"/>
      <c r="Q197" s="168"/>
    </row>
    <row r="198" spans="1:17" s="5" customFormat="1">
      <c r="A198" s="145"/>
      <c r="B198" s="677" t="s">
        <v>186</v>
      </c>
      <c r="C198" s="677"/>
      <c r="D198" s="677"/>
      <c r="E198" s="677"/>
      <c r="F198" s="677"/>
      <c r="G198" s="677"/>
      <c r="H198" s="677"/>
      <c r="I198" s="677"/>
      <c r="J198" s="677"/>
      <c r="K198" s="677"/>
      <c r="L198" s="146"/>
      <c r="M198" s="146"/>
      <c r="N198" s="147"/>
      <c r="O198" s="100"/>
      <c r="P198" s="148"/>
      <c r="Q198" s="168"/>
    </row>
    <row r="199" spans="1:17" s="5" customFormat="1">
      <c r="A199" s="145"/>
      <c r="B199" s="310"/>
      <c r="C199" s="310"/>
      <c r="D199" s="310"/>
      <c r="E199" s="310"/>
      <c r="F199" s="310"/>
      <c r="G199" s="310"/>
      <c r="H199" s="310"/>
      <c r="I199" s="310"/>
      <c r="J199" s="310"/>
      <c r="K199" s="310"/>
      <c r="L199" s="146"/>
      <c r="M199" s="146"/>
      <c r="N199" s="147"/>
      <c r="O199" s="100"/>
      <c r="P199" s="148"/>
      <c r="Q199" s="168"/>
    </row>
    <row r="200" spans="1:17" s="5" customFormat="1" ht="42.75" customHeight="1">
      <c r="A200" s="145"/>
      <c r="B200" s="676" t="s">
        <v>1053</v>
      </c>
      <c r="C200" s="676"/>
      <c r="D200" s="676"/>
      <c r="E200" s="676"/>
      <c r="F200" s="676"/>
      <c r="G200" s="676"/>
      <c r="H200" s="676"/>
      <c r="I200" s="676"/>
      <c r="J200" s="676"/>
      <c r="K200" s="676"/>
      <c r="L200" s="146"/>
      <c r="M200" s="146"/>
      <c r="N200" s="147"/>
      <c r="O200" s="100"/>
      <c r="P200" s="148"/>
      <c r="Q200" s="168"/>
    </row>
    <row r="201" spans="1:17" s="5" customFormat="1" ht="28.5" customHeight="1">
      <c r="A201" s="145"/>
      <c r="B201" s="676" t="s">
        <v>1054</v>
      </c>
      <c r="C201" s="676"/>
      <c r="D201" s="676"/>
      <c r="E201" s="676"/>
      <c r="F201" s="676"/>
      <c r="G201" s="676"/>
      <c r="H201" s="676"/>
      <c r="I201" s="676"/>
      <c r="J201" s="676"/>
      <c r="K201" s="676"/>
      <c r="L201" s="146"/>
      <c r="M201" s="146"/>
      <c r="N201" s="147"/>
      <c r="O201" s="100"/>
      <c r="P201" s="148"/>
      <c r="Q201" s="168"/>
    </row>
    <row r="202" spans="1:17" s="5" customFormat="1">
      <c r="A202" s="145"/>
      <c r="B202" s="676" t="s">
        <v>189</v>
      </c>
      <c r="C202" s="676"/>
      <c r="D202" s="676"/>
      <c r="E202" s="676"/>
      <c r="F202" s="676"/>
      <c r="G202" s="676"/>
      <c r="H202" s="676"/>
      <c r="I202" s="676"/>
      <c r="J202" s="676"/>
      <c r="K202" s="676"/>
      <c r="L202" s="146"/>
      <c r="M202" s="146"/>
      <c r="N202" s="147"/>
      <c r="O202" s="100"/>
      <c r="P202" s="148"/>
      <c r="Q202" s="168"/>
    </row>
    <row r="203" spans="1:17" s="5" customFormat="1" ht="42" customHeight="1">
      <c r="A203" s="145"/>
      <c r="B203" s="676" t="s">
        <v>730</v>
      </c>
      <c r="C203" s="676"/>
      <c r="D203" s="676"/>
      <c r="E203" s="676"/>
      <c r="F203" s="676"/>
      <c r="G203" s="676"/>
      <c r="H203" s="676"/>
      <c r="I203" s="676"/>
      <c r="J203" s="676"/>
      <c r="K203" s="676"/>
      <c r="L203" s="146"/>
      <c r="M203" s="146"/>
      <c r="N203" s="147"/>
      <c r="O203" s="100"/>
      <c r="P203" s="148"/>
      <c r="Q203" s="168"/>
    </row>
    <row r="204" spans="1:17" ht="14.25" customHeight="1">
      <c r="A204" s="104"/>
      <c r="B204" s="540"/>
      <c r="C204" s="540"/>
      <c r="D204" s="540"/>
      <c r="E204" s="540"/>
      <c r="F204" s="540"/>
      <c r="G204" s="540"/>
      <c r="H204" s="540"/>
      <c r="I204" s="540"/>
      <c r="J204" s="540"/>
      <c r="K204" s="540"/>
      <c r="L204" s="154"/>
      <c r="M204" s="154"/>
      <c r="N204" s="155"/>
      <c r="O204" s="95"/>
      <c r="P204" s="156"/>
    </row>
    <row r="205" spans="1:17" s="16" customFormat="1">
      <c r="A205" s="125"/>
      <c r="B205" s="126"/>
      <c r="C205" s="126"/>
      <c r="D205" s="126"/>
      <c r="E205" s="126"/>
      <c r="F205" s="126"/>
      <c r="G205" s="126"/>
      <c r="H205" s="126"/>
      <c r="I205" s="126"/>
      <c r="J205" s="126"/>
      <c r="K205" s="126"/>
      <c r="L205" s="127"/>
      <c r="M205" s="127"/>
      <c r="N205" s="128"/>
      <c r="O205" s="129"/>
      <c r="P205" s="130"/>
      <c r="Q205" s="170"/>
    </row>
    <row r="206" spans="1:17" s="69" customFormat="1" ht="15">
      <c r="A206" s="14">
        <f>0.01+A196</f>
        <v>3.01</v>
      </c>
      <c r="B206" s="667" t="s">
        <v>191</v>
      </c>
      <c r="C206" s="668"/>
      <c r="D206" s="668"/>
      <c r="E206" s="668"/>
      <c r="F206" s="668"/>
      <c r="G206" s="668"/>
      <c r="H206" s="668"/>
      <c r="I206" s="668"/>
      <c r="J206" s="668"/>
      <c r="K206" s="669"/>
      <c r="L206" s="131" t="s">
        <v>443</v>
      </c>
      <c r="M206" s="132"/>
      <c r="N206" s="45">
        <v>1210</v>
      </c>
      <c r="O206" s="133"/>
      <c r="P206" s="134">
        <f>O206*N206</f>
        <v>0</v>
      </c>
      <c r="Q206" s="171"/>
    </row>
    <row r="207" spans="1:17" ht="89.25" customHeight="1">
      <c r="A207" s="7"/>
      <c r="B207" s="670" t="s">
        <v>1057</v>
      </c>
      <c r="C207" s="670"/>
      <c r="D207" s="670"/>
      <c r="E207" s="670"/>
      <c r="F207" s="670"/>
      <c r="G207" s="670"/>
      <c r="H207" s="670"/>
      <c r="I207" s="670"/>
      <c r="J207" s="670"/>
      <c r="K207" s="670"/>
      <c r="L207" s="541"/>
      <c r="M207" s="541"/>
      <c r="N207" s="541"/>
      <c r="O207" s="541"/>
      <c r="P207" s="135"/>
    </row>
    <row r="208" spans="1:17">
      <c r="A208" s="12"/>
      <c r="B208" s="13"/>
      <c r="C208" s="13"/>
      <c r="D208" s="13"/>
      <c r="E208" s="13"/>
      <c r="F208" s="13"/>
      <c r="G208" s="13"/>
      <c r="H208" s="13"/>
      <c r="I208" s="13"/>
      <c r="J208" s="13"/>
      <c r="K208" s="13"/>
      <c r="L208" s="136"/>
      <c r="M208" s="137"/>
      <c r="N208" s="137"/>
      <c r="O208" s="137"/>
      <c r="P208" s="138"/>
    </row>
    <row r="209" spans="1:17" s="16" customFormat="1">
      <c r="A209" s="125"/>
      <c r="B209" s="126"/>
      <c r="C209" s="126"/>
      <c r="D209" s="126"/>
      <c r="E209" s="126"/>
      <c r="F209" s="126"/>
      <c r="G209" s="126"/>
      <c r="H209" s="126"/>
      <c r="I209" s="126"/>
      <c r="J209" s="126"/>
      <c r="K209" s="126"/>
      <c r="L209" s="127"/>
      <c r="M209" s="127"/>
      <c r="N209" s="128"/>
      <c r="O209" s="129"/>
      <c r="P209" s="130"/>
      <c r="Q209" s="170"/>
    </row>
    <row r="210" spans="1:17" s="69" customFormat="1" ht="15">
      <c r="A210" s="14">
        <f>0.01+A206</f>
        <v>3.0199999999999996</v>
      </c>
      <c r="B210" s="667" t="s">
        <v>642</v>
      </c>
      <c r="C210" s="668"/>
      <c r="D210" s="668"/>
      <c r="E210" s="668"/>
      <c r="F210" s="668"/>
      <c r="G210" s="668"/>
      <c r="H210" s="668"/>
      <c r="I210" s="668"/>
      <c r="J210" s="668"/>
      <c r="K210" s="669"/>
      <c r="L210" s="131" t="s">
        <v>443</v>
      </c>
      <c r="M210" s="132"/>
      <c r="N210" s="45">
        <v>45</v>
      </c>
      <c r="O210" s="133"/>
      <c r="P210" s="134">
        <f>O210*N210</f>
        <v>0</v>
      </c>
      <c r="Q210" s="171"/>
    </row>
    <row r="211" spans="1:17" ht="55.5" customHeight="1">
      <c r="A211" s="7"/>
      <c r="B211" s="670" t="s">
        <v>643</v>
      </c>
      <c r="C211" s="670"/>
      <c r="D211" s="670"/>
      <c r="E211" s="670"/>
      <c r="F211" s="670"/>
      <c r="G211" s="670"/>
      <c r="H211" s="670"/>
      <c r="I211" s="670"/>
      <c r="J211" s="670"/>
      <c r="K211" s="670"/>
      <c r="L211" s="541"/>
      <c r="M211" s="541"/>
      <c r="N211" s="541"/>
      <c r="O211" s="541"/>
      <c r="P211" s="135"/>
    </row>
    <row r="212" spans="1:17">
      <c r="A212" s="12"/>
      <c r="B212" s="13"/>
      <c r="C212" s="13"/>
      <c r="D212" s="13"/>
      <c r="E212" s="13"/>
      <c r="F212" s="13"/>
      <c r="G212" s="13"/>
      <c r="H212" s="13"/>
      <c r="I212" s="13"/>
      <c r="J212" s="13"/>
      <c r="K212" s="13"/>
      <c r="L212" s="136"/>
      <c r="M212" s="137"/>
      <c r="N212" s="137"/>
      <c r="O212" s="137"/>
      <c r="P212" s="138"/>
    </row>
    <row r="213" spans="1:17" s="16" customFormat="1">
      <c r="A213" s="125"/>
      <c r="B213" s="126"/>
      <c r="C213" s="126"/>
      <c r="D213" s="126"/>
      <c r="E213" s="126"/>
      <c r="F213" s="126"/>
      <c r="G213" s="126"/>
      <c r="H213" s="126"/>
      <c r="I213" s="126"/>
      <c r="J213" s="126"/>
      <c r="K213" s="126"/>
      <c r="L213" s="127"/>
      <c r="M213" s="127"/>
      <c r="N213" s="128"/>
      <c r="O213" s="129"/>
      <c r="P213" s="130"/>
      <c r="Q213" s="170"/>
    </row>
    <row r="214" spans="1:17" s="69" customFormat="1" ht="15">
      <c r="A214" s="14">
        <f>0.01+A210</f>
        <v>3.0299999999999994</v>
      </c>
      <c r="B214" s="690" t="s">
        <v>1082</v>
      </c>
      <c r="C214" s="691"/>
      <c r="D214" s="691"/>
      <c r="E214" s="691"/>
      <c r="F214" s="691"/>
      <c r="G214" s="691"/>
      <c r="H214" s="691"/>
      <c r="I214" s="691"/>
      <c r="J214" s="691"/>
      <c r="K214" s="692"/>
      <c r="L214" s="131" t="s">
        <v>443</v>
      </c>
      <c r="M214" s="132"/>
      <c r="N214" s="314">
        <v>91.108800000000016</v>
      </c>
      <c r="O214" s="133"/>
      <c r="P214" s="134">
        <f>O214*N214</f>
        <v>0</v>
      </c>
      <c r="Q214" s="171"/>
    </row>
    <row r="215" spans="1:17" ht="55.5" customHeight="1">
      <c r="A215" s="7"/>
      <c r="B215" s="670" t="s">
        <v>643</v>
      </c>
      <c r="C215" s="670"/>
      <c r="D215" s="670"/>
      <c r="E215" s="670"/>
      <c r="F215" s="670"/>
      <c r="G215" s="670"/>
      <c r="H215" s="670"/>
      <c r="I215" s="670"/>
      <c r="J215" s="670"/>
      <c r="K215" s="670"/>
      <c r="L215" s="541"/>
      <c r="M215" s="541"/>
      <c r="N215" s="541"/>
      <c r="O215" s="541"/>
      <c r="P215" s="135"/>
    </row>
    <row r="216" spans="1:17">
      <c r="A216" s="12"/>
      <c r="B216" s="13"/>
      <c r="C216" s="13"/>
      <c r="D216" s="13"/>
      <c r="E216" s="13"/>
      <c r="F216" s="13"/>
      <c r="G216" s="13"/>
      <c r="H216" s="13"/>
      <c r="I216" s="13"/>
      <c r="J216" s="13"/>
      <c r="K216" s="13"/>
      <c r="L216" s="136"/>
      <c r="M216" s="137"/>
      <c r="N216" s="137"/>
      <c r="O216" s="137"/>
      <c r="P216" s="138"/>
    </row>
    <row r="217" spans="1:17" s="16" customFormat="1">
      <c r="A217" s="125"/>
      <c r="B217" s="126"/>
      <c r="C217" s="126"/>
      <c r="D217" s="126"/>
      <c r="E217" s="126"/>
      <c r="F217" s="126"/>
      <c r="G217" s="126"/>
      <c r="H217" s="126"/>
      <c r="I217" s="126"/>
      <c r="J217" s="126"/>
      <c r="K217" s="126"/>
      <c r="L217" s="127"/>
      <c r="M217" s="127"/>
      <c r="N217" s="128"/>
      <c r="O217" s="129"/>
      <c r="P217" s="130"/>
      <c r="Q217" s="170"/>
    </row>
    <row r="218" spans="1:17" s="69" customFormat="1" ht="15">
      <c r="A218" s="14">
        <f>0.01+A214</f>
        <v>3.0399999999999991</v>
      </c>
      <c r="B218" s="667" t="s">
        <v>209</v>
      </c>
      <c r="C218" s="668"/>
      <c r="D218" s="668"/>
      <c r="E218" s="668"/>
      <c r="F218" s="668"/>
      <c r="G218" s="668"/>
      <c r="H218" s="668"/>
      <c r="I218" s="668"/>
      <c r="J218" s="668"/>
      <c r="K218" s="669"/>
      <c r="L218" s="131" t="s">
        <v>443</v>
      </c>
      <c r="M218" s="132"/>
      <c r="N218" s="45">
        <v>60</v>
      </c>
      <c r="O218" s="133"/>
      <c r="P218" s="134">
        <f>O218*N218</f>
        <v>0</v>
      </c>
      <c r="Q218" s="171"/>
    </row>
    <row r="219" spans="1:17" ht="44.25" customHeight="1">
      <c r="A219" s="7"/>
      <c r="B219" s="670" t="s">
        <v>208</v>
      </c>
      <c r="C219" s="670"/>
      <c r="D219" s="670"/>
      <c r="E219" s="670"/>
      <c r="F219" s="670"/>
      <c r="G219" s="670"/>
      <c r="H219" s="670"/>
      <c r="I219" s="670"/>
      <c r="J219" s="670"/>
      <c r="K219" s="670"/>
      <c r="L219" s="541"/>
      <c r="M219" s="541"/>
      <c r="N219" s="541"/>
      <c r="O219" s="541"/>
      <c r="P219" s="135"/>
    </row>
    <row r="220" spans="1:17">
      <c r="A220" s="12"/>
      <c r="B220" s="13"/>
      <c r="C220" s="13"/>
      <c r="D220" s="13"/>
      <c r="E220" s="13"/>
      <c r="F220" s="13"/>
      <c r="G220" s="13"/>
      <c r="H220" s="13"/>
      <c r="I220" s="13"/>
      <c r="J220" s="13"/>
      <c r="K220" s="13"/>
      <c r="L220" s="136"/>
      <c r="M220" s="137"/>
      <c r="N220" s="137"/>
      <c r="O220" s="137"/>
      <c r="P220" s="138"/>
    </row>
    <row r="221" spans="1:17" s="16" customFormat="1">
      <c r="A221" s="125"/>
      <c r="B221" s="126"/>
      <c r="C221" s="126"/>
      <c r="D221" s="126"/>
      <c r="E221" s="126"/>
      <c r="F221" s="126"/>
      <c r="G221" s="126"/>
      <c r="H221" s="126"/>
      <c r="I221" s="126"/>
      <c r="J221" s="126"/>
      <c r="K221" s="126"/>
      <c r="L221" s="127"/>
      <c r="M221" s="127"/>
      <c r="N221" s="128"/>
      <c r="O221" s="129"/>
      <c r="P221" s="130"/>
      <c r="Q221" s="170"/>
    </row>
    <row r="222" spans="1:17" s="69" customFormat="1" ht="15">
      <c r="A222" s="14">
        <f>0.01+A218</f>
        <v>3.0499999999999989</v>
      </c>
      <c r="B222" s="667" t="s">
        <v>553</v>
      </c>
      <c r="C222" s="668"/>
      <c r="D222" s="668"/>
      <c r="E222" s="668"/>
      <c r="F222" s="668"/>
      <c r="G222" s="668"/>
      <c r="H222" s="668"/>
      <c r="I222" s="668"/>
      <c r="J222" s="668"/>
      <c r="K222" s="669"/>
      <c r="L222" s="131" t="s">
        <v>443</v>
      </c>
      <c r="M222" s="132"/>
      <c r="N222" s="45">
        <v>7</v>
      </c>
      <c r="O222" s="133"/>
      <c r="P222" s="134">
        <f>O222*N222</f>
        <v>0</v>
      </c>
      <c r="Q222" s="171"/>
    </row>
    <row r="223" spans="1:17" ht="42" customHeight="1">
      <c r="A223" s="7"/>
      <c r="B223" s="670" t="s">
        <v>692</v>
      </c>
      <c r="C223" s="670"/>
      <c r="D223" s="670"/>
      <c r="E223" s="670"/>
      <c r="F223" s="670"/>
      <c r="G223" s="670"/>
      <c r="H223" s="670"/>
      <c r="I223" s="670"/>
      <c r="J223" s="670"/>
      <c r="K223" s="670"/>
      <c r="L223" s="541"/>
      <c r="M223" s="541"/>
      <c r="N223" s="541"/>
      <c r="O223" s="541"/>
      <c r="P223" s="135"/>
    </row>
    <row r="224" spans="1:17">
      <c r="A224" s="10"/>
      <c r="B224" s="6"/>
      <c r="C224" s="6"/>
      <c r="D224" s="6"/>
      <c r="E224" s="6"/>
      <c r="F224" s="6"/>
      <c r="G224" s="6"/>
      <c r="H224" s="6"/>
      <c r="I224" s="6"/>
      <c r="J224" s="6"/>
      <c r="K224" s="6"/>
      <c r="L224" s="541"/>
      <c r="M224" s="544"/>
      <c r="N224" s="544"/>
      <c r="O224" s="544"/>
      <c r="P224" s="95"/>
    </row>
    <row r="225" spans="1:17" s="16" customFormat="1">
      <c r="A225" s="125"/>
      <c r="B225" s="126"/>
      <c r="C225" s="126"/>
      <c r="D225" s="126"/>
      <c r="E225" s="126"/>
      <c r="F225" s="126"/>
      <c r="G225" s="126"/>
      <c r="H225" s="126"/>
      <c r="I225" s="126"/>
      <c r="J225" s="126"/>
      <c r="K225" s="126"/>
      <c r="L225" s="127"/>
      <c r="M225" s="127"/>
      <c r="N225" s="128"/>
      <c r="O225" s="129"/>
      <c r="P225" s="130"/>
      <c r="Q225" s="170"/>
    </row>
    <row r="226" spans="1:17" s="69" customFormat="1" ht="15">
      <c r="A226" s="14">
        <f>0.01+A222</f>
        <v>3.0599999999999987</v>
      </c>
      <c r="B226" s="667" t="s">
        <v>1083</v>
      </c>
      <c r="C226" s="668"/>
      <c r="D226" s="668"/>
      <c r="E226" s="668"/>
      <c r="F226" s="668"/>
      <c r="G226" s="668"/>
      <c r="H226" s="668"/>
      <c r="I226" s="668"/>
      <c r="J226" s="668"/>
      <c r="K226" s="669"/>
      <c r="L226" s="131" t="s">
        <v>443</v>
      </c>
      <c r="M226" s="132"/>
      <c r="N226" s="45">
        <v>110</v>
      </c>
      <c r="O226" s="133"/>
      <c r="P226" s="134">
        <f>O226*N226</f>
        <v>0</v>
      </c>
      <c r="Q226" s="171"/>
    </row>
    <row r="227" spans="1:17" ht="89.25" customHeight="1">
      <c r="A227" s="7"/>
      <c r="B227" s="670" t="s">
        <v>1058</v>
      </c>
      <c r="C227" s="670"/>
      <c r="D227" s="670"/>
      <c r="E227" s="670"/>
      <c r="F227" s="670"/>
      <c r="G227" s="670"/>
      <c r="H227" s="670"/>
      <c r="I227" s="670"/>
      <c r="J227" s="670"/>
      <c r="K227" s="670"/>
      <c r="L227" s="541"/>
      <c r="M227" s="541"/>
      <c r="N227" s="541"/>
      <c r="O227" s="541"/>
      <c r="P227" s="135"/>
    </row>
    <row r="228" spans="1:17">
      <c r="A228" s="12"/>
      <c r="B228" s="13"/>
      <c r="C228" s="13"/>
      <c r="D228" s="13"/>
      <c r="E228" s="13"/>
      <c r="F228" s="13"/>
      <c r="G228" s="13"/>
      <c r="H228" s="13"/>
      <c r="I228" s="13"/>
      <c r="J228" s="13"/>
      <c r="K228" s="13"/>
      <c r="L228" s="136"/>
      <c r="M228" s="137"/>
      <c r="N228" s="137"/>
      <c r="O228" s="137"/>
      <c r="P228" s="138"/>
    </row>
    <row r="229" spans="1:17" s="16" customFormat="1">
      <c r="A229" s="125"/>
      <c r="B229" s="126"/>
      <c r="C229" s="126"/>
      <c r="D229" s="126"/>
      <c r="E229" s="126"/>
      <c r="F229" s="126"/>
      <c r="G229" s="126"/>
      <c r="H229" s="126"/>
      <c r="I229" s="126"/>
      <c r="J229" s="126"/>
      <c r="K229" s="126"/>
      <c r="L229" s="127"/>
      <c r="M229" s="127"/>
      <c r="N229" s="128"/>
      <c r="O229" s="129"/>
      <c r="P229" s="130"/>
      <c r="Q229" s="170"/>
    </row>
    <row r="230" spans="1:17" s="69" customFormat="1" ht="15">
      <c r="A230" s="14">
        <f>0.01+A226</f>
        <v>3.0699999999999985</v>
      </c>
      <c r="B230" s="667" t="s">
        <v>673</v>
      </c>
      <c r="C230" s="668"/>
      <c r="D230" s="668"/>
      <c r="E230" s="668"/>
      <c r="F230" s="668"/>
      <c r="G230" s="668"/>
      <c r="H230" s="668"/>
      <c r="I230" s="668"/>
      <c r="J230" s="668"/>
      <c r="K230" s="669"/>
      <c r="L230" s="131" t="s">
        <v>137</v>
      </c>
      <c r="M230" s="132"/>
      <c r="N230" s="45">
        <v>124</v>
      </c>
      <c r="O230" s="133"/>
      <c r="P230" s="134">
        <f>O230*N230</f>
        <v>0</v>
      </c>
      <c r="Q230" s="171"/>
    </row>
    <row r="231" spans="1:17" ht="83.25" customHeight="1">
      <c r="A231" s="7"/>
      <c r="B231" s="670" t="s">
        <v>974</v>
      </c>
      <c r="C231" s="670"/>
      <c r="D231" s="670"/>
      <c r="E231" s="670"/>
      <c r="F231" s="670"/>
      <c r="G231" s="670"/>
      <c r="H231" s="670"/>
      <c r="I231" s="670"/>
      <c r="J231" s="670"/>
      <c r="K231" s="670"/>
      <c r="L231" s="541"/>
      <c r="M231" s="541"/>
      <c r="N231" s="541"/>
      <c r="O231" s="541"/>
      <c r="P231" s="135"/>
    </row>
    <row r="232" spans="1:17">
      <c r="A232" s="12"/>
      <c r="B232" s="13"/>
      <c r="C232" s="13"/>
      <c r="D232" s="13"/>
      <c r="E232" s="13"/>
      <c r="F232" s="13"/>
      <c r="G232" s="13"/>
      <c r="H232" s="13"/>
      <c r="I232" s="13"/>
      <c r="J232" s="13"/>
      <c r="K232" s="13"/>
      <c r="L232" s="136"/>
      <c r="M232" s="137"/>
      <c r="N232" s="137"/>
      <c r="O232" s="137"/>
      <c r="P232" s="138"/>
    </row>
    <row r="233" spans="1:17" s="16" customFormat="1">
      <c r="A233" s="125"/>
      <c r="B233" s="126"/>
      <c r="C233" s="126"/>
      <c r="D233" s="126"/>
      <c r="E233" s="126"/>
      <c r="F233" s="126"/>
      <c r="G233" s="126"/>
      <c r="H233" s="126"/>
      <c r="I233" s="126"/>
      <c r="J233" s="126"/>
      <c r="K233" s="126"/>
      <c r="L233" s="127"/>
      <c r="M233" s="127"/>
      <c r="N233" s="128"/>
      <c r="O233" s="129"/>
      <c r="P233" s="130"/>
      <c r="Q233" s="170"/>
    </row>
    <row r="234" spans="1:17" s="69" customFormat="1" ht="15" customHeight="1">
      <c r="A234" s="14">
        <f>0.01+A230</f>
        <v>3.0799999999999983</v>
      </c>
      <c r="B234" s="667" t="s">
        <v>1</v>
      </c>
      <c r="C234" s="668"/>
      <c r="D234" s="668"/>
      <c r="E234" s="668"/>
      <c r="F234" s="668"/>
      <c r="G234" s="668"/>
      <c r="H234" s="668"/>
      <c r="I234" s="668"/>
      <c r="J234" s="668"/>
      <c r="K234" s="669"/>
      <c r="L234" s="131" t="s">
        <v>137</v>
      </c>
      <c r="M234" s="132"/>
      <c r="N234" s="45">
        <v>124</v>
      </c>
      <c r="O234" s="133"/>
      <c r="P234" s="134">
        <f>O234*N234</f>
        <v>0</v>
      </c>
      <c r="Q234" s="171"/>
    </row>
    <row r="235" spans="1:17" ht="57.75" customHeight="1">
      <c r="A235" s="7"/>
      <c r="B235" s="670" t="s">
        <v>477</v>
      </c>
      <c r="C235" s="670"/>
      <c r="D235" s="670"/>
      <c r="E235" s="670"/>
      <c r="F235" s="670"/>
      <c r="G235" s="670"/>
      <c r="H235" s="670"/>
      <c r="I235" s="670"/>
      <c r="J235" s="670"/>
      <c r="K235" s="670"/>
      <c r="L235" s="541"/>
      <c r="M235" s="541"/>
      <c r="N235" s="541"/>
      <c r="O235" s="541"/>
      <c r="P235" s="135"/>
    </row>
    <row r="236" spans="1:17">
      <c r="A236" s="10"/>
      <c r="B236" s="6"/>
      <c r="C236" s="6"/>
      <c r="D236" s="6"/>
      <c r="E236" s="6"/>
      <c r="F236" s="6"/>
      <c r="G236" s="6"/>
      <c r="H236" s="6"/>
      <c r="I236" s="6"/>
      <c r="J236" s="6"/>
      <c r="K236" s="6"/>
      <c r="L236" s="541"/>
      <c r="M236" s="544"/>
      <c r="N236" s="544"/>
      <c r="O236" s="544"/>
      <c r="P236" s="95"/>
    </row>
    <row r="237" spans="1:17" s="16" customFormat="1">
      <c r="A237" s="125"/>
      <c r="B237" s="126"/>
      <c r="C237" s="126"/>
      <c r="D237" s="126"/>
      <c r="E237" s="126"/>
      <c r="F237" s="126"/>
      <c r="G237" s="126"/>
      <c r="H237" s="126"/>
      <c r="I237" s="126"/>
      <c r="J237" s="126"/>
      <c r="K237" s="126"/>
      <c r="L237" s="127"/>
      <c r="M237" s="127"/>
      <c r="N237" s="128"/>
      <c r="O237" s="129"/>
      <c r="P237" s="130"/>
      <c r="Q237" s="170"/>
    </row>
    <row r="238" spans="1:17" s="69" customFormat="1" ht="15">
      <c r="A238" s="14">
        <f>0.01+A234</f>
        <v>3.0899999999999981</v>
      </c>
      <c r="B238" s="667" t="s">
        <v>307</v>
      </c>
      <c r="C238" s="668"/>
      <c r="D238" s="668"/>
      <c r="E238" s="668"/>
      <c r="F238" s="668"/>
      <c r="G238" s="668"/>
      <c r="H238" s="668"/>
      <c r="I238" s="668"/>
      <c r="J238" s="668"/>
      <c r="K238" s="669"/>
      <c r="L238" s="131" t="s">
        <v>137</v>
      </c>
      <c r="M238" s="132"/>
      <c r="N238" s="45">
        <v>122</v>
      </c>
      <c r="O238" s="133"/>
      <c r="P238" s="134">
        <f>O238*N238</f>
        <v>0</v>
      </c>
      <c r="Q238" s="171"/>
    </row>
    <row r="239" spans="1:17" ht="43.5" customHeight="1">
      <c r="A239" s="7"/>
      <c r="B239" s="670" t="s">
        <v>308</v>
      </c>
      <c r="C239" s="670"/>
      <c r="D239" s="670"/>
      <c r="E239" s="670"/>
      <c r="F239" s="670"/>
      <c r="G239" s="670"/>
      <c r="H239" s="670"/>
      <c r="I239" s="670"/>
      <c r="J239" s="670"/>
      <c r="K239" s="670"/>
      <c r="L239" s="541"/>
      <c r="M239" s="541"/>
      <c r="N239" s="541"/>
      <c r="O239" s="541"/>
      <c r="P239" s="135"/>
    </row>
    <row r="240" spans="1:17">
      <c r="A240" s="12"/>
      <c r="B240" s="13"/>
      <c r="C240" s="13"/>
      <c r="D240" s="13"/>
      <c r="E240" s="13"/>
      <c r="F240" s="13"/>
      <c r="G240" s="13"/>
      <c r="H240" s="13"/>
      <c r="I240" s="13"/>
      <c r="J240" s="13"/>
      <c r="K240" s="13"/>
      <c r="L240" s="136"/>
      <c r="M240" s="137"/>
      <c r="N240" s="137"/>
      <c r="O240" s="137"/>
      <c r="P240" s="138"/>
    </row>
    <row r="241" spans="1:17" s="16" customFormat="1">
      <c r="A241" s="125"/>
      <c r="B241" s="126"/>
      <c r="C241" s="126"/>
      <c r="D241" s="126"/>
      <c r="E241" s="126"/>
      <c r="F241" s="126"/>
      <c r="G241" s="126"/>
      <c r="H241" s="126"/>
      <c r="I241" s="126"/>
      <c r="J241" s="126"/>
      <c r="K241" s="126"/>
      <c r="L241" s="127"/>
      <c r="M241" s="127"/>
      <c r="N241" s="128"/>
      <c r="O241" s="129"/>
      <c r="P241" s="130"/>
      <c r="Q241" s="170"/>
    </row>
    <row r="242" spans="1:17" s="69" customFormat="1" ht="15">
      <c r="A242" s="14">
        <f>0.01+A238</f>
        <v>3.0999999999999979</v>
      </c>
      <c r="B242" s="667" t="s">
        <v>192</v>
      </c>
      <c r="C242" s="668"/>
      <c r="D242" s="668"/>
      <c r="E242" s="668"/>
      <c r="F242" s="668"/>
      <c r="G242" s="668"/>
      <c r="H242" s="668"/>
      <c r="I242" s="668"/>
      <c r="J242" s="668"/>
      <c r="K242" s="669"/>
      <c r="L242" s="131" t="s">
        <v>443</v>
      </c>
      <c r="M242" s="132"/>
      <c r="N242" s="45">
        <v>380</v>
      </c>
      <c r="O242" s="133"/>
      <c r="P242" s="134">
        <f>O242*N242</f>
        <v>0</v>
      </c>
      <c r="Q242" s="171"/>
    </row>
    <row r="243" spans="1:17" ht="58.5" customHeight="1">
      <c r="A243" s="7"/>
      <c r="B243" s="670" t="s">
        <v>1059</v>
      </c>
      <c r="C243" s="670"/>
      <c r="D243" s="670"/>
      <c r="E243" s="670"/>
      <c r="F243" s="670"/>
      <c r="G243" s="670"/>
      <c r="H243" s="670"/>
      <c r="I243" s="670"/>
      <c r="J243" s="670"/>
      <c r="K243" s="670"/>
      <c r="L243" s="541"/>
      <c r="M243" s="541"/>
      <c r="N243" s="541"/>
      <c r="O243" s="541"/>
      <c r="P243" s="135"/>
    </row>
    <row r="244" spans="1:17">
      <c r="A244" s="12"/>
      <c r="B244" s="13"/>
      <c r="C244" s="13"/>
      <c r="D244" s="13"/>
      <c r="E244" s="13"/>
      <c r="F244" s="13"/>
      <c r="G244" s="13"/>
      <c r="H244" s="13"/>
      <c r="I244" s="13"/>
      <c r="J244" s="13"/>
      <c r="K244" s="13"/>
      <c r="L244" s="136"/>
      <c r="M244" s="137"/>
      <c r="N244" s="137"/>
      <c r="O244" s="137"/>
      <c r="P244" s="138"/>
    </row>
    <row r="245" spans="1:17" s="16" customFormat="1">
      <c r="A245" s="125"/>
      <c r="B245" s="126"/>
      <c r="C245" s="126"/>
      <c r="D245" s="126"/>
      <c r="E245" s="126"/>
      <c r="F245" s="126"/>
      <c r="G245" s="126"/>
      <c r="H245" s="126"/>
      <c r="I245" s="126"/>
      <c r="J245" s="126"/>
      <c r="K245" s="126"/>
      <c r="L245" s="127"/>
      <c r="M245" s="127"/>
      <c r="N245" s="128"/>
      <c r="O245" s="129"/>
      <c r="P245" s="130"/>
      <c r="Q245" s="170"/>
    </row>
    <row r="246" spans="1:17" s="69" customFormat="1" ht="15">
      <c r="A246" s="14">
        <f>0.01+A242</f>
        <v>3.1099999999999977</v>
      </c>
      <c r="B246" s="667" t="s">
        <v>192</v>
      </c>
      <c r="C246" s="668"/>
      <c r="D246" s="668"/>
      <c r="E246" s="668"/>
      <c r="F246" s="668"/>
      <c r="G246" s="668"/>
      <c r="H246" s="668"/>
      <c r="I246" s="668"/>
      <c r="J246" s="668"/>
      <c r="K246" s="669"/>
      <c r="L246" s="131" t="s">
        <v>443</v>
      </c>
      <c r="M246" s="132"/>
      <c r="N246" s="45">
        <v>160.88704000000001</v>
      </c>
      <c r="O246" s="133"/>
      <c r="P246" s="134">
        <f>O246*N246</f>
        <v>0</v>
      </c>
      <c r="Q246" s="171"/>
    </row>
    <row r="247" spans="1:17" ht="69" customHeight="1">
      <c r="A247" s="7"/>
      <c r="B247" s="670" t="s">
        <v>1069</v>
      </c>
      <c r="C247" s="670"/>
      <c r="D247" s="670"/>
      <c r="E247" s="670"/>
      <c r="F247" s="670"/>
      <c r="G247" s="670"/>
      <c r="H247" s="670"/>
      <c r="I247" s="670"/>
      <c r="J247" s="670"/>
      <c r="K247" s="670"/>
      <c r="L247" s="541"/>
      <c r="M247" s="541"/>
      <c r="N247" s="541"/>
      <c r="O247" s="541"/>
      <c r="P247" s="135"/>
    </row>
    <row r="248" spans="1:17">
      <c r="A248" s="12"/>
      <c r="B248" s="13"/>
      <c r="C248" s="13"/>
      <c r="D248" s="13"/>
      <c r="E248" s="13"/>
      <c r="F248" s="13"/>
      <c r="G248" s="13"/>
      <c r="H248" s="13"/>
      <c r="I248" s="13"/>
      <c r="J248" s="13"/>
      <c r="K248" s="13"/>
      <c r="L248" s="136"/>
      <c r="M248" s="137"/>
      <c r="N248" s="137"/>
      <c r="O248" s="137"/>
      <c r="P248" s="138"/>
    </row>
    <row r="249" spans="1:17" s="16" customFormat="1">
      <c r="A249" s="125"/>
      <c r="B249" s="126"/>
      <c r="C249" s="126"/>
      <c r="D249" s="126"/>
      <c r="E249" s="126"/>
      <c r="F249" s="126"/>
      <c r="G249" s="126"/>
      <c r="H249" s="126"/>
      <c r="I249" s="126"/>
      <c r="J249" s="126"/>
      <c r="K249" s="126"/>
      <c r="L249" s="127"/>
      <c r="M249" s="127"/>
      <c r="N249" s="128"/>
      <c r="O249" s="129"/>
      <c r="P249" s="130"/>
      <c r="Q249" s="170"/>
    </row>
    <row r="250" spans="1:17" s="69" customFormat="1" ht="15">
      <c r="A250" s="14">
        <f>0.01+A246</f>
        <v>3.1199999999999974</v>
      </c>
      <c r="B250" s="667" t="s">
        <v>533</v>
      </c>
      <c r="C250" s="668"/>
      <c r="D250" s="668"/>
      <c r="E250" s="668"/>
      <c r="F250" s="668"/>
      <c r="G250" s="668"/>
      <c r="H250" s="668"/>
      <c r="I250" s="668"/>
      <c r="J250" s="668"/>
      <c r="K250" s="669"/>
      <c r="L250" s="131" t="s">
        <v>443</v>
      </c>
      <c r="M250" s="132"/>
      <c r="N250" s="45">
        <v>65</v>
      </c>
      <c r="O250" s="133"/>
      <c r="P250" s="134">
        <f>O250*N250</f>
        <v>0</v>
      </c>
      <c r="Q250" s="171"/>
    </row>
    <row r="251" spans="1:17" ht="82.5" customHeight="1">
      <c r="A251" s="7"/>
      <c r="B251" s="670" t="s">
        <v>1060</v>
      </c>
      <c r="C251" s="670"/>
      <c r="D251" s="670"/>
      <c r="E251" s="670"/>
      <c r="F251" s="670"/>
      <c r="G251" s="670"/>
      <c r="H251" s="670"/>
      <c r="I251" s="670"/>
      <c r="J251" s="670"/>
      <c r="K251" s="670"/>
      <c r="L251" s="541"/>
      <c r="M251" s="541"/>
      <c r="N251" s="541"/>
      <c r="O251" s="541"/>
      <c r="P251" s="135"/>
    </row>
    <row r="252" spans="1:17">
      <c r="A252" s="12"/>
      <c r="B252" s="13"/>
      <c r="C252" s="13"/>
      <c r="D252" s="13"/>
      <c r="E252" s="13"/>
      <c r="F252" s="13"/>
      <c r="G252" s="13"/>
      <c r="H252" s="13"/>
      <c r="I252" s="13"/>
      <c r="J252" s="13"/>
      <c r="K252" s="13"/>
      <c r="L252" s="136"/>
      <c r="M252" s="137"/>
      <c r="N252" s="137"/>
      <c r="O252" s="137"/>
      <c r="P252" s="138"/>
    </row>
    <row r="253" spans="1:17" s="16" customFormat="1">
      <c r="A253" s="125"/>
      <c r="B253" s="126"/>
      <c r="C253" s="126"/>
      <c r="D253" s="126"/>
      <c r="E253" s="126"/>
      <c r="F253" s="126"/>
      <c r="G253" s="126"/>
      <c r="H253" s="126"/>
      <c r="I253" s="126"/>
      <c r="J253" s="126"/>
      <c r="K253" s="126"/>
      <c r="L253" s="127"/>
      <c r="M253" s="127"/>
      <c r="N253" s="128"/>
      <c r="O253" s="129"/>
      <c r="P253" s="130"/>
      <c r="Q253" s="170"/>
    </row>
    <row r="254" spans="1:17" s="69" customFormat="1" ht="15">
      <c r="A254" s="14">
        <f>0.01+A250</f>
        <v>3.1299999999999972</v>
      </c>
      <c r="B254" s="667" t="s">
        <v>542</v>
      </c>
      <c r="C254" s="668"/>
      <c r="D254" s="668"/>
      <c r="E254" s="668"/>
      <c r="F254" s="668"/>
      <c r="G254" s="668"/>
      <c r="H254" s="668"/>
      <c r="I254" s="668"/>
      <c r="J254" s="668"/>
      <c r="K254" s="669"/>
      <c r="L254" s="131" t="s">
        <v>443</v>
      </c>
      <c r="M254" s="132"/>
      <c r="N254" s="45">
        <v>6</v>
      </c>
      <c r="O254" s="133"/>
      <c r="P254" s="134">
        <f>O254*N254</f>
        <v>0</v>
      </c>
      <c r="Q254" s="171"/>
    </row>
    <row r="255" spans="1:17" ht="82.5" customHeight="1">
      <c r="A255" s="7"/>
      <c r="B255" s="671" t="s">
        <v>187</v>
      </c>
      <c r="C255" s="671"/>
      <c r="D255" s="671"/>
      <c r="E255" s="671"/>
      <c r="F255" s="671"/>
      <c r="G255" s="671"/>
      <c r="H255" s="671"/>
      <c r="I255" s="671"/>
      <c r="J255" s="671"/>
      <c r="K255" s="671"/>
      <c r="L255" s="541"/>
      <c r="M255" s="541"/>
      <c r="N255" s="541"/>
      <c r="O255" s="541"/>
      <c r="P255" s="135"/>
    </row>
    <row r="256" spans="1:17" s="16" customFormat="1">
      <c r="A256" s="125"/>
      <c r="B256" s="126"/>
      <c r="C256" s="126"/>
      <c r="D256" s="126"/>
      <c r="E256" s="126"/>
      <c r="F256" s="126"/>
      <c r="G256" s="126"/>
      <c r="H256" s="126"/>
      <c r="I256" s="126"/>
      <c r="J256" s="126"/>
      <c r="K256" s="126"/>
      <c r="L256" s="127"/>
      <c r="M256" s="127"/>
      <c r="N256" s="128"/>
      <c r="O256" s="129"/>
      <c r="P256" s="130"/>
      <c r="Q256" s="170"/>
    </row>
    <row r="257" spans="1:17" s="69" customFormat="1" ht="15">
      <c r="A257" s="14">
        <f>0.01+A254</f>
        <v>3.139999999999997</v>
      </c>
      <c r="B257" s="667" t="s">
        <v>798</v>
      </c>
      <c r="C257" s="668"/>
      <c r="D257" s="668"/>
      <c r="E257" s="668"/>
      <c r="F257" s="668"/>
      <c r="G257" s="668"/>
      <c r="H257" s="668"/>
      <c r="I257" s="668"/>
      <c r="J257" s="668"/>
      <c r="K257" s="669"/>
      <c r="L257" s="131" t="s">
        <v>443</v>
      </c>
      <c r="M257" s="132"/>
      <c r="N257" s="45">
        <v>72.8</v>
      </c>
      <c r="O257" s="133"/>
      <c r="P257" s="134">
        <f>O257*N257</f>
        <v>0</v>
      </c>
      <c r="Q257" s="171"/>
    </row>
    <row r="258" spans="1:17" ht="79.5" customHeight="1">
      <c r="A258" s="7"/>
      <c r="B258" s="670" t="s">
        <v>187</v>
      </c>
      <c r="C258" s="670"/>
      <c r="D258" s="670"/>
      <c r="E258" s="670"/>
      <c r="F258" s="670"/>
      <c r="G258" s="670"/>
      <c r="H258" s="670"/>
      <c r="I258" s="670"/>
      <c r="J258" s="670"/>
      <c r="K258" s="670"/>
      <c r="L258" s="541"/>
      <c r="M258" s="541"/>
      <c r="N258" s="541"/>
      <c r="O258" s="541"/>
      <c r="P258" s="135"/>
    </row>
    <row r="259" spans="1:17">
      <c r="A259" s="12"/>
      <c r="B259" s="13"/>
      <c r="C259" s="13"/>
      <c r="D259" s="13"/>
      <c r="E259" s="13"/>
      <c r="F259" s="13"/>
      <c r="G259" s="13"/>
      <c r="H259" s="13"/>
      <c r="I259" s="13"/>
      <c r="J259" s="13"/>
      <c r="K259" s="13"/>
      <c r="L259" s="136"/>
      <c r="M259" s="137"/>
      <c r="N259" s="137"/>
      <c r="O259" s="137"/>
      <c r="P259" s="138"/>
    </row>
    <row r="260" spans="1:17" s="16" customFormat="1">
      <c r="A260" s="125"/>
      <c r="B260" s="126"/>
      <c r="C260" s="126"/>
      <c r="D260" s="126"/>
      <c r="E260" s="126"/>
      <c r="F260" s="126"/>
      <c r="G260" s="126"/>
      <c r="H260" s="126"/>
      <c r="I260" s="126"/>
      <c r="J260" s="126"/>
      <c r="K260" s="126"/>
      <c r="L260" s="127"/>
      <c r="M260" s="127"/>
      <c r="N260" s="128"/>
      <c r="O260" s="129"/>
      <c r="P260" s="130"/>
      <c r="Q260" s="170"/>
    </row>
    <row r="261" spans="1:17" s="69" customFormat="1" ht="15">
      <c r="A261" s="14">
        <f>0.01+A257</f>
        <v>3.1499999999999968</v>
      </c>
      <c r="B261" s="667" t="s">
        <v>188</v>
      </c>
      <c r="C261" s="668"/>
      <c r="D261" s="668"/>
      <c r="E261" s="668"/>
      <c r="F261" s="668"/>
      <c r="G261" s="668"/>
      <c r="H261" s="668"/>
      <c r="I261" s="668"/>
      <c r="J261" s="668"/>
      <c r="K261" s="669"/>
      <c r="L261" s="131" t="s">
        <v>443</v>
      </c>
      <c r="M261" s="132"/>
      <c r="N261" s="45">
        <v>46</v>
      </c>
      <c r="O261" s="133"/>
      <c r="P261" s="134">
        <f>O261*N261</f>
        <v>0</v>
      </c>
      <c r="Q261" s="171"/>
    </row>
    <row r="262" spans="1:17" ht="83.25" customHeight="1">
      <c r="A262" s="7"/>
      <c r="B262" s="670" t="s">
        <v>731</v>
      </c>
      <c r="C262" s="670"/>
      <c r="D262" s="670"/>
      <c r="E262" s="670"/>
      <c r="F262" s="670"/>
      <c r="G262" s="670"/>
      <c r="H262" s="670"/>
      <c r="I262" s="670"/>
      <c r="J262" s="670"/>
      <c r="K262" s="670"/>
      <c r="L262" s="541"/>
      <c r="M262" s="541"/>
      <c r="N262" s="541"/>
      <c r="O262" s="541"/>
      <c r="P262" s="135"/>
    </row>
    <row r="263" spans="1:17" s="16" customFormat="1">
      <c r="A263" s="125"/>
      <c r="B263" s="126"/>
      <c r="C263" s="126"/>
      <c r="D263" s="126"/>
      <c r="E263" s="126"/>
      <c r="F263" s="126"/>
      <c r="G263" s="126"/>
      <c r="H263" s="126"/>
      <c r="I263" s="126"/>
      <c r="J263" s="126"/>
      <c r="K263" s="126"/>
      <c r="L263" s="127"/>
      <c r="M263" s="127"/>
      <c r="N263" s="128"/>
      <c r="O263" s="129"/>
      <c r="P263" s="130"/>
      <c r="Q263" s="170"/>
    </row>
    <row r="264" spans="1:17" s="69" customFormat="1" ht="15">
      <c r="A264" s="14">
        <f>0.01+A261</f>
        <v>3.1599999999999966</v>
      </c>
      <c r="B264" s="667" t="s">
        <v>4</v>
      </c>
      <c r="C264" s="668"/>
      <c r="D264" s="668"/>
      <c r="E264" s="668"/>
      <c r="F264" s="668"/>
      <c r="G264" s="668"/>
      <c r="H264" s="668"/>
      <c r="I264" s="668"/>
      <c r="J264" s="668"/>
      <c r="K264" s="669"/>
      <c r="L264" s="131" t="s">
        <v>138</v>
      </c>
      <c r="M264" s="132"/>
      <c r="N264" s="45">
        <v>34</v>
      </c>
      <c r="O264" s="133"/>
      <c r="P264" s="134">
        <f>O264*N264</f>
        <v>0</v>
      </c>
      <c r="Q264" s="171"/>
    </row>
    <row r="265" spans="1:17" ht="129" customHeight="1">
      <c r="A265" s="7"/>
      <c r="B265" s="670" t="s">
        <v>5</v>
      </c>
      <c r="C265" s="670"/>
      <c r="D265" s="670"/>
      <c r="E265" s="670"/>
      <c r="F265" s="670"/>
      <c r="G265" s="670"/>
      <c r="H265" s="670"/>
      <c r="I265" s="670"/>
      <c r="J265" s="670"/>
      <c r="K265" s="670"/>
      <c r="L265" s="541"/>
      <c r="M265" s="541"/>
      <c r="N265" s="541"/>
      <c r="O265" s="541"/>
      <c r="P265" s="135"/>
    </row>
    <row r="266" spans="1:17">
      <c r="A266" s="12"/>
      <c r="B266" s="13"/>
      <c r="C266" s="13"/>
      <c r="D266" s="13"/>
      <c r="E266" s="13"/>
      <c r="F266" s="13"/>
      <c r="G266" s="13"/>
      <c r="H266" s="13"/>
      <c r="I266" s="13"/>
      <c r="J266" s="13"/>
      <c r="K266" s="13"/>
      <c r="L266" s="136"/>
      <c r="M266" s="137"/>
      <c r="N266" s="137"/>
      <c r="O266" s="137"/>
      <c r="P266" s="138"/>
    </row>
    <row r="267" spans="1:17" s="16" customFormat="1">
      <c r="A267" s="125"/>
      <c r="B267" s="126"/>
      <c r="C267" s="126"/>
      <c r="D267" s="126"/>
      <c r="E267" s="126"/>
      <c r="F267" s="126"/>
      <c r="G267" s="126"/>
      <c r="H267" s="126"/>
      <c r="I267" s="126"/>
      <c r="J267" s="126"/>
      <c r="K267" s="126"/>
      <c r="L267" s="127"/>
      <c r="M267" s="127"/>
      <c r="N267" s="128"/>
      <c r="O267" s="129"/>
      <c r="P267" s="130"/>
      <c r="Q267" s="170"/>
    </row>
    <row r="268" spans="1:17" s="69" customFormat="1" ht="15">
      <c r="A268" s="14">
        <f>0.01+A264</f>
        <v>3.1699999999999964</v>
      </c>
      <c r="B268" s="667" t="s">
        <v>1075</v>
      </c>
      <c r="C268" s="668"/>
      <c r="D268" s="668"/>
      <c r="E268" s="668"/>
      <c r="F268" s="668"/>
      <c r="G268" s="668"/>
      <c r="H268" s="668"/>
      <c r="I268" s="668"/>
      <c r="J268" s="668"/>
      <c r="K268" s="669"/>
      <c r="L268" s="131" t="s">
        <v>138</v>
      </c>
      <c r="M268" s="132"/>
      <c r="N268" s="45">
        <v>20</v>
      </c>
      <c r="O268" s="133"/>
      <c r="P268" s="134">
        <f>O268*N268</f>
        <v>0</v>
      </c>
      <c r="Q268" s="171"/>
    </row>
    <row r="269" spans="1:17" ht="129" customHeight="1">
      <c r="A269" s="7"/>
      <c r="B269" s="670" t="s">
        <v>5</v>
      </c>
      <c r="C269" s="670"/>
      <c r="D269" s="670"/>
      <c r="E269" s="670"/>
      <c r="F269" s="670"/>
      <c r="G269" s="670"/>
      <c r="H269" s="670"/>
      <c r="I269" s="670"/>
      <c r="J269" s="670"/>
      <c r="K269" s="670"/>
      <c r="L269" s="541"/>
      <c r="M269" s="541"/>
      <c r="N269" s="541"/>
      <c r="O269" s="541"/>
      <c r="P269" s="135"/>
    </row>
    <row r="270" spans="1:17">
      <c r="A270" s="12"/>
      <c r="B270" s="13"/>
      <c r="C270" s="13"/>
      <c r="D270" s="13"/>
      <c r="E270" s="13"/>
      <c r="F270" s="13"/>
      <c r="G270" s="13"/>
      <c r="H270" s="13"/>
      <c r="I270" s="13"/>
      <c r="J270" s="13"/>
      <c r="K270" s="13"/>
      <c r="L270" s="136"/>
      <c r="M270" s="137"/>
      <c r="N270" s="137"/>
      <c r="O270" s="137"/>
      <c r="P270" s="138"/>
    </row>
    <row r="271" spans="1:17" s="16" customFormat="1">
      <c r="A271" s="125"/>
      <c r="B271" s="126"/>
      <c r="C271" s="126"/>
      <c r="D271" s="126"/>
      <c r="E271" s="126"/>
      <c r="F271" s="126"/>
      <c r="G271" s="126"/>
      <c r="H271" s="126"/>
      <c r="I271" s="126"/>
      <c r="J271" s="126"/>
      <c r="K271" s="126"/>
      <c r="L271" s="127"/>
      <c r="M271" s="127"/>
      <c r="N271" s="128"/>
      <c r="O271" s="129"/>
      <c r="P271" s="130"/>
      <c r="Q271" s="170"/>
    </row>
    <row r="272" spans="1:17" s="69" customFormat="1" ht="15">
      <c r="A272" s="14">
        <f>0.01+A268</f>
        <v>3.1799999999999962</v>
      </c>
      <c r="B272" s="667" t="s">
        <v>6</v>
      </c>
      <c r="C272" s="668"/>
      <c r="D272" s="668"/>
      <c r="E272" s="668"/>
      <c r="F272" s="668"/>
      <c r="G272" s="668"/>
      <c r="H272" s="668"/>
      <c r="I272" s="668"/>
      <c r="J272" s="668"/>
      <c r="K272" s="669"/>
      <c r="L272" s="131" t="s">
        <v>137</v>
      </c>
      <c r="M272" s="132"/>
      <c r="N272" s="45">
        <v>122</v>
      </c>
      <c r="O272" s="133"/>
      <c r="P272" s="134">
        <f>O272*N272</f>
        <v>0</v>
      </c>
      <c r="Q272" s="171"/>
    </row>
    <row r="273" spans="1:17" ht="36.75" customHeight="1">
      <c r="A273" s="7"/>
      <c r="B273" s="670" t="s">
        <v>7</v>
      </c>
      <c r="C273" s="670"/>
      <c r="D273" s="670"/>
      <c r="E273" s="670"/>
      <c r="F273" s="670"/>
      <c r="G273" s="670"/>
      <c r="H273" s="670"/>
      <c r="I273" s="670"/>
      <c r="J273" s="670"/>
      <c r="K273" s="670"/>
      <c r="L273" s="541"/>
      <c r="M273" s="541"/>
      <c r="N273" s="541"/>
      <c r="O273" s="541"/>
      <c r="P273" s="135"/>
    </row>
    <row r="274" spans="1:17" ht="12" customHeight="1">
      <c r="A274" s="104"/>
      <c r="B274" s="338"/>
      <c r="C274" s="338"/>
      <c r="D274" s="338"/>
      <c r="E274" s="338"/>
      <c r="F274" s="338"/>
      <c r="G274" s="338"/>
      <c r="H274" s="338"/>
      <c r="I274" s="338"/>
      <c r="J274" s="338"/>
      <c r="K274" s="338"/>
      <c r="L274" s="149"/>
      <c r="M274" s="545"/>
      <c r="N274" s="545"/>
      <c r="O274" s="545"/>
      <c r="P274" s="119"/>
    </row>
    <row r="275" spans="1:17" s="16" customFormat="1">
      <c r="A275" s="125"/>
      <c r="B275" s="126"/>
      <c r="C275" s="126"/>
      <c r="D275" s="126"/>
      <c r="E275" s="126"/>
      <c r="F275" s="126"/>
      <c r="G275" s="126"/>
      <c r="H275" s="126"/>
      <c r="I275" s="126"/>
      <c r="J275" s="126"/>
      <c r="K275" s="126"/>
      <c r="L275" s="127"/>
      <c r="M275" s="127"/>
      <c r="N275" s="128"/>
      <c r="O275" s="129"/>
      <c r="P275" s="130"/>
      <c r="Q275" s="170"/>
    </row>
    <row r="276" spans="1:17" s="69" customFormat="1" ht="15">
      <c r="A276" s="14">
        <f>0.01+A272</f>
        <v>3.1899999999999959</v>
      </c>
      <c r="B276" s="667" t="s">
        <v>1055</v>
      </c>
      <c r="C276" s="668"/>
      <c r="D276" s="668"/>
      <c r="E276" s="668"/>
      <c r="F276" s="668"/>
      <c r="G276" s="668"/>
      <c r="H276" s="668"/>
      <c r="I276" s="668"/>
      <c r="J276" s="668"/>
      <c r="K276" s="669"/>
      <c r="L276" s="131" t="s">
        <v>137</v>
      </c>
      <c r="M276" s="132"/>
      <c r="N276" s="45">
        <v>160</v>
      </c>
      <c r="O276" s="133"/>
      <c r="P276" s="134">
        <f>O276*N276</f>
        <v>0</v>
      </c>
      <c r="Q276" s="171"/>
    </row>
    <row r="277" spans="1:17" ht="65.25" customHeight="1">
      <c r="A277" s="7"/>
      <c r="B277" s="670" t="s">
        <v>1056</v>
      </c>
      <c r="C277" s="670"/>
      <c r="D277" s="670"/>
      <c r="E277" s="670"/>
      <c r="F277" s="670"/>
      <c r="G277" s="670"/>
      <c r="H277" s="670"/>
      <c r="I277" s="670"/>
      <c r="J277" s="670"/>
      <c r="K277" s="670"/>
      <c r="L277" s="541"/>
      <c r="M277" s="541"/>
      <c r="N277" s="541"/>
      <c r="O277" s="541"/>
      <c r="P277" s="135"/>
    </row>
    <row r="278" spans="1:17" ht="12" customHeight="1">
      <c r="A278" s="104"/>
      <c r="B278" s="338"/>
      <c r="C278" s="338"/>
      <c r="D278" s="338"/>
      <c r="E278" s="338"/>
      <c r="F278" s="338"/>
      <c r="G278" s="338"/>
      <c r="H278" s="338"/>
      <c r="I278" s="338"/>
      <c r="J278" s="338"/>
      <c r="K278" s="338"/>
      <c r="L278" s="149"/>
      <c r="M278" s="545"/>
      <c r="N278" s="545"/>
      <c r="O278" s="545"/>
      <c r="P278" s="119"/>
    </row>
    <row r="279" spans="1:17" s="16" customFormat="1">
      <c r="A279" s="125"/>
      <c r="B279" s="126"/>
      <c r="C279" s="126"/>
      <c r="D279" s="126"/>
      <c r="E279" s="126"/>
      <c r="F279" s="126"/>
      <c r="G279" s="126"/>
      <c r="H279" s="126"/>
      <c r="I279" s="126"/>
      <c r="J279" s="126"/>
      <c r="K279" s="126"/>
      <c r="L279" s="127"/>
      <c r="M279" s="127"/>
      <c r="N279" s="128"/>
      <c r="O279" s="129"/>
      <c r="P279" s="130"/>
      <c r="Q279" s="170"/>
    </row>
    <row r="280" spans="1:17" s="69" customFormat="1" ht="15">
      <c r="A280" s="14">
        <f>0.01+A276</f>
        <v>3.1999999999999957</v>
      </c>
      <c r="B280" s="667" t="s">
        <v>732</v>
      </c>
      <c r="C280" s="668"/>
      <c r="D280" s="668"/>
      <c r="E280" s="668"/>
      <c r="F280" s="668"/>
      <c r="G280" s="668"/>
      <c r="H280" s="668"/>
      <c r="I280" s="668"/>
      <c r="J280" s="668"/>
      <c r="K280" s="669"/>
      <c r="L280" s="131" t="s">
        <v>443</v>
      </c>
      <c r="M280" s="132"/>
      <c r="N280" s="45">
        <v>649.06444800000008</v>
      </c>
      <c r="O280" s="133"/>
      <c r="P280" s="134">
        <f>O280*N280</f>
        <v>0</v>
      </c>
      <c r="Q280" s="171"/>
    </row>
    <row r="281" spans="1:17" ht="29.25" customHeight="1">
      <c r="A281" s="7"/>
      <c r="B281" s="670" t="s">
        <v>693</v>
      </c>
      <c r="C281" s="670"/>
      <c r="D281" s="670"/>
      <c r="E281" s="670"/>
      <c r="F281" s="670"/>
      <c r="G281" s="670"/>
      <c r="H281" s="670"/>
      <c r="I281" s="670"/>
      <c r="J281" s="670"/>
      <c r="K281" s="670"/>
      <c r="L281" s="541"/>
      <c r="M281" s="541"/>
      <c r="N281" s="541"/>
      <c r="O281" s="541"/>
      <c r="P281" s="135"/>
    </row>
    <row r="282" spans="1:17" ht="12.75" customHeight="1">
      <c r="A282" s="12"/>
      <c r="B282" s="13"/>
      <c r="C282" s="13"/>
      <c r="D282" s="13"/>
      <c r="E282" s="13"/>
      <c r="F282" s="13"/>
      <c r="G282" s="13"/>
      <c r="H282" s="13"/>
      <c r="I282" s="13"/>
      <c r="J282" s="13"/>
      <c r="K282" s="13"/>
      <c r="L282" s="136"/>
      <c r="M282" s="137"/>
      <c r="N282" s="137"/>
      <c r="O282" s="137"/>
      <c r="P282" s="138"/>
    </row>
    <row r="283" spans="1:17" s="16" customFormat="1">
      <c r="A283" s="125"/>
      <c r="B283" s="126"/>
      <c r="C283" s="126"/>
      <c r="D283" s="126"/>
      <c r="E283" s="126"/>
      <c r="F283" s="126"/>
      <c r="G283" s="126"/>
      <c r="H283" s="126"/>
      <c r="I283" s="126"/>
      <c r="J283" s="126"/>
      <c r="K283" s="126"/>
      <c r="L283" s="127"/>
      <c r="M283" s="127"/>
      <c r="N283" s="128"/>
      <c r="O283" s="129"/>
      <c r="P283" s="130"/>
      <c r="Q283" s="170"/>
    </row>
    <row r="284" spans="1:17" s="69" customFormat="1" ht="15">
      <c r="A284" s="14">
        <f>0.01+A280</f>
        <v>3.2099999999999955</v>
      </c>
      <c r="B284" s="667" t="s">
        <v>695</v>
      </c>
      <c r="C284" s="668"/>
      <c r="D284" s="668"/>
      <c r="E284" s="668"/>
      <c r="F284" s="668"/>
      <c r="G284" s="668"/>
      <c r="H284" s="668"/>
      <c r="I284" s="668"/>
      <c r="J284" s="668"/>
      <c r="K284" s="669"/>
      <c r="L284" s="131" t="s">
        <v>443</v>
      </c>
      <c r="M284" s="132"/>
      <c r="N284" s="45">
        <v>1068</v>
      </c>
      <c r="O284" s="133"/>
      <c r="P284" s="134">
        <f>O284*N284</f>
        <v>0</v>
      </c>
      <c r="Q284" s="171"/>
    </row>
    <row r="285" spans="1:17" ht="33.75" customHeight="1">
      <c r="A285" s="7"/>
      <c r="B285" s="670" t="s">
        <v>694</v>
      </c>
      <c r="C285" s="670"/>
      <c r="D285" s="670"/>
      <c r="E285" s="670"/>
      <c r="F285" s="670"/>
      <c r="G285" s="670"/>
      <c r="H285" s="670"/>
      <c r="I285" s="670"/>
      <c r="J285" s="670"/>
      <c r="K285" s="670"/>
      <c r="L285" s="541"/>
      <c r="M285" s="541"/>
      <c r="N285" s="541"/>
      <c r="O285" s="541"/>
      <c r="P285" s="135"/>
    </row>
    <row r="286" spans="1:17" s="16" customFormat="1" ht="13.5" thickBot="1">
      <c r="A286" s="104"/>
      <c r="B286" s="338"/>
      <c r="C286" s="338"/>
      <c r="D286" s="338"/>
      <c r="E286" s="338"/>
      <c r="F286" s="338"/>
      <c r="G286" s="338"/>
      <c r="H286" s="338"/>
      <c r="I286" s="338"/>
      <c r="J286" s="338"/>
      <c r="K286" s="338"/>
      <c r="L286" s="541"/>
      <c r="M286" s="678"/>
      <c r="N286" s="679"/>
      <c r="O286" s="679"/>
      <c r="P286" s="108"/>
      <c r="Q286" s="170"/>
    </row>
    <row r="287" spans="1:17" s="5" customFormat="1" ht="17.25" customHeight="1" thickBot="1">
      <c r="A287" s="111"/>
      <c r="B287" s="655" t="s">
        <v>172</v>
      </c>
      <c r="C287" s="655"/>
      <c r="D287" s="655"/>
      <c r="E287" s="655"/>
      <c r="F287" s="655"/>
      <c r="G287" s="655"/>
      <c r="H287" s="655"/>
      <c r="I287" s="655"/>
      <c r="J287" s="655"/>
      <c r="K287" s="655"/>
      <c r="L287" s="112"/>
      <c r="M287" s="112"/>
      <c r="N287" s="112"/>
      <c r="O287" s="113"/>
      <c r="P287" s="542">
        <f>SUM(P197:P285)</f>
        <v>0</v>
      </c>
      <c r="Q287" s="168"/>
    </row>
    <row r="288" spans="1:17">
      <c r="A288" s="104"/>
      <c r="B288" s="160"/>
      <c r="C288" s="160"/>
      <c r="D288" s="160"/>
      <c r="E288" s="160"/>
      <c r="F288" s="160"/>
      <c r="G288" s="160"/>
      <c r="H288" s="160"/>
      <c r="I288" s="160"/>
      <c r="J288" s="160"/>
      <c r="K288" s="160"/>
      <c r="L288" s="105"/>
      <c r="M288" s="105"/>
      <c r="N288" s="106"/>
      <c r="O288" s="95"/>
      <c r="P288" s="106"/>
    </row>
    <row r="289" spans="1:17">
      <c r="A289" s="104"/>
      <c r="B289" s="160"/>
      <c r="C289" s="160"/>
      <c r="D289" s="160"/>
      <c r="E289" s="160"/>
      <c r="F289" s="160"/>
      <c r="G289" s="160"/>
      <c r="H289" s="160"/>
      <c r="I289" s="160"/>
      <c r="J289" s="160"/>
      <c r="K289" s="160"/>
      <c r="L289" s="105"/>
      <c r="M289" s="105"/>
      <c r="N289" s="106"/>
      <c r="O289" s="95"/>
      <c r="P289" s="106"/>
    </row>
    <row r="290" spans="1:17">
      <c r="A290" s="104"/>
      <c r="B290" s="540"/>
      <c r="C290" s="540"/>
      <c r="D290" s="540"/>
      <c r="E290" s="540"/>
      <c r="F290" s="540"/>
      <c r="G290" s="540"/>
      <c r="H290" s="540"/>
      <c r="I290" s="540"/>
      <c r="J290" s="540"/>
      <c r="K290" s="540"/>
      <c r="L290" s="154"/>
      <c r="M290" s="154"/>
      <c r="N290" s="155"/>
      <c r="O290" s="95"/>
      <c r="P290" s="156"/>
    </row>
    <row r="291" spans="1:17" s="5" customFormat="1" ht="22.5" customHeight="1">
      <c r="A291" s="157">
        <v>4</v>
      </c>
      <c r="B291" s="662" t="s">
        <v>278</v>
      </c>
      <c r="C291" s="662"/>
      <c r="D291" s="662"/>
      <c r="E291" s="662"/>
      <c r="F291" s="662"/>
      <c r="G291" s="662"/>
      <c r="H291" s="662"/>
      <c r="I291" s="662"/>
      <c r="J291" s="662"/>
      <c r="K291" s="662"/>
      <c r="L291" s="122"/>
      <c r="M291" s="122"/>
      <c r="N291" s="158"/>
      <c r="O291" s="123"/>
      <c r="P291" s="124"/>
      <c r="Q291" s="168"/>
    </row>
    <row r="292" spans="1:17" s="5" customFormat="1" ht="22.5" customHeight="1">
      <c r="A292" s="159"/>
      <c r="B292" s="310"/>
      <c r="C292" s="310"/>
      <c r="D292" s="310"/>
      <c r="E292" s="310"/>
      <c r="F292" s="310"/>
      <c r="G292" s="310"/>
      <c r="H292" s="310"/>
      <c r="I292" s="310"/>
      <c r="J292" s="310"/>
      <c r="K292" s="310"/>
      <c r="L292" s="146"/>
      <c r="M292" s="146"/>
      <c r="N292" s="147"/>
      <c r="O292" s="100"/>
      <c r="P292" s="148"/>
      <c r="Q292" s="168"/>
    </row>
    <row r="293" spans="1:17" s="5" customFormat="1">
      <c r="A293" s="145"/>
      <c r="B293" s="677" t="s">
        <v>186</v>
      </c>
      <c r="C293" s="677"/>
      <c r="D293" s="677"/>
      <c r="E293" s="677"/>
      <c r="F293" s="677"/>
      <c r="G293" s="677"/>
      <c r="H293" s="677"/>
      <c r="I293" s="677"/>
      <c r="J293" s="677"/>
      <c r="K293" s="677"/>
      <c r="L293" s="146"/>
      <c r="M293" s="146"/>
      <c r="N293" s="147"/>
      <c r="O293" s="100"/>
      <c r="P293" s="148"/>
      <c r="Q293" s="168"/>
    </row>
    <row r="294" spans="1:17" s="5" customFormat="1">
      <c r="A294" s="145"/>
      <c r="B294" s="310"/>
      <c r="C294" s="310"/>
      <c r="D294" s="310"/>
      <c r="E294" s="310"/>
      <c r="F294" s="310"/>
      <c r="G294" s="310"/>
      <c r="H294" s="310"/>
      <c r="I294" s="310"/>
      <c r="J294" s="310"/>
      <c r="K294" s="310"/>
      <c r="L294" s="146"/>
      <c r="M294" s="146"/>
      <c r="N294" s="147"/>
      <c r="O294" s="100"/>
      <c r="P294" s="148"/>
      <c r="Q294" s="168"/>
    </row>
    <row r="295" spans="1:17" s="5" customFormat="1" ht="170.25" customHeight="1">
      <c r="A295" s="145"/>
      <c r="B295" s="676" t="s">
        <v>428</v>
      </c>
      <c r="C295" s="676"/>
      <c r="D295" s="676"/>
      <c r="E295" s="676"/>
      <c r="F295" s="676"/>
      <c r="G295" s="676"/>
      <c r="H295" s="676"/>
      <c r="I295" s="676"/>
      <c r="J295" s="676"/>
      <c r="K295" s="676"/>
      <c r="L295" s="146"/>
      <c r="M295" s="146"/>
      <c r="N295" s="147"/>
      <c r="O295" s="100"/>
      <c r="P295" s="148"/>
      <c r="Q295" s="168"/>
    </row>
    <row r="296" spans="1:17" s="16" customFormat="1">
      <c r="A296" s="125"/>
      <c r="B296" s="126"/>
      <c r="C296" s="126"/>
      <c r="D296" s="126"/>
      <c r="E296" s="126"/>
      <c r="F296" s="126"/>
      <c r="G296" s="126"/>
      <c r="H296" s="126"/>
      <c r="I296" s="126"/>
      <c r="J296" s="126"/>
      <c r="K296" s="126"/>
      <c r="L296" s="127"/>
      <c r="M296" s="127"/>
      <c r="N296" s="128"/>
      <c r="O296" s="129"/>
      <c r="P296" s="130"/>
      <c r="Q296" s="170"/>
    </row>
    <row r="297" spans="1:17" s="69" customFormat="1" ht="15">
      <c r="A297" s="14">
        <f>0.01+A291</f>
        <v>4.01</v>
      </c>
      <c r="B297" s="667" t="s">
        <v>280</v>
      </c>
      <c r="C297" s="668"/>
      <c r="D297" s="668"/>
      <c r="E297" s="668"/>
      <c r="F297" s="668"/>
      <c r="G297" s="668"/>
      <c r="H297" s="668"/>
      <c r="I297" s="668"/>
      <c r="J297" s="668"/>
      <c r="K297" s="669"/>
      <c r="L297" s="131" t="s">
        <v>159</v>
      </c>
      <c r="M297" s="132"/>
      <c r="N297" s="45">
        <v>1</v>
      </c>
      <c r="O297" s="133"/>
      <c r="P297" s="134">
        <f>O297*N297</f>
        <v>0</v>
      </c>
      <c r="Q297" s="171"/>
    </row>
    <row r="298" spans="1:17" ht="42" customHeight="1">
      <c r="A298" s="7"/>
      <c r="B298" s="670" t="s">
        <v>279</v>
      </c>
      <c r="C298" s="670"/>
      <c r="D298" s="670"/>
      <c r="E298" s="670"/>
      <c r="F298" s="670"/>
      <c r="G298" s="670"/>
      <c r="H298" s="670"/>
      <c r="I298" s="670"/>
      <c r="J298" s="670"/>
      <c r="K298" s="670"/>
      <c r="L298" s="541"/>
      <c r="M298" s="541"/>
      <c r="N298" s="541"/>
      <c r="O298" s="541"/>
      <c r="P298" s="135"/>
    </row>
    <row r="299" spans="1:17">
      <c r="A299" s="12"/>
      <c r="B299" s="13"/>
      <c r="C299" s="13"/>
      <c r="D299" s="13"/>
      <c r="E299" s="13"/>
      <c r="F299" s="13"/>
      <c r="G299" s="13"/>
      <c r="H299" s="13"/>
      <c r="I299" s="13"/>
      <c r="J299" s="13"/>
      <c r="K299" s="13"/>
      <c r="L299" s="136"/>
      <c r="M299" s="137"/>
      <c r="N299" s="137"/>
      <c r="O299" s="137"/>
      <c r="P299" s="138"/>
    </row>
    <row r="300" spans="1:17" s="16" customFormat="1">
      <c r="A300" s="125"/>
      <c r="B300" s="126"/>
      <c r="C300" s="126"/>
      <c r="D300" s="126"/>
      <c r="E300" s="126"/>
      <c r="F300" s="126"/>
      <c r="G300" s="126"/>
      <c r="H300" s="126"/>
      <c r="I300" s="126"/>
      <c r="J300" s="126"/>
      <c r="K300" s="126"/>
      <c r="L300" s="127"/>
      <c r="M300" s="127"/>
      <c r="N300" s="128"/>
      <c r="O300" s="129"/>
      <c r="P300" s="130"/>
      <c r="Q300" s="170"/>
    </row>
    <row r="301" spans="1:17" s="69" customFormat="1" ht="15">
      <c r="A301" s="14">
        <f>0.01+A297</f>
        <v>4.0199999999999996</v>
      </c>
      <c r="B301" s="667" t="s">
        <v>286</v>
      </c>
      <c r="C301" s="668"/>
      <c r="D301" s="668"/>
      <c r="E301" s="668"/>
      <c r="F301" s="668"/>
      <c r="G301" s="668"/>
      <c r="H301" s="668"/>
      <c r="I301" s="668"/>
      <c r="J301" s="668"/>
      <c r="K301" s="669"/>
      <c r="L301" s="131" t="s">
        <v>136</v>
      </c>
      <c r="M301" s="132"/>
      <c r="N301" s="45">
        <v>32</v>
      </c>
      <c r="O301" s="133"/>
      <c r="P301" s="134">
        <f>O301*N301</f>
        <v>0</v>
      </c>
      <c r="Q301" s="171"/>
    </row>
    <row r="302" spans="1:17" s="69" customFormat="1" ht="24.75" customHeight="1">
      <c r="A302" s="8"/>
      <c r="B302" s="670" t="s">
        <v>290</v>
      </c>
      <c r="C302" s="670"/>
      <c r="D302" s="670"/>
      <c r="E302" s="670"/>
      <c r="F302" s="670"/>
      <c r="G302" s="670"/>
      <c r="H302" s="670"/>
      <c r="I302" s="670"/>
      <c r="J302" s="670"/>
      <c r="K302" s="670"/>
      <c r="L302" s="161"/>
      <c r="M302" s="161"/>
      <c r="N302" s="80"/>
      <c r="O302" s="95"/>
      <c r="P302" s="162"/>
      <c r="Q302" s="171"/>
    </row>
    <row r="303" spans="1:17" ht="14.25" customHeight="1">
      <c r="A303" s="7"/>
      <c r="B303" s="107"/>
      <c r="C303" s="107"/>
      <c r="D303" s="107"/>
      <c r="E303" s="107"/>
      <c r="F303" s="107"/>
      <c r="G303" s="107"/>
      <c r="H303" s="107"/>
      <c r="I303" s="107"/>
      <c r="J303" s="107"/>
      <c r="K303" s="107"/>
      <c r="L303" s="541"/>
      <c r="M303" s="541"/>
      <c r="N303" s="541"/>
      <c r="O303" s="541"/>
      <c r="P303" s="119"/>
    </row>
    <row r="304" spans="1:17" s="16" customFormat="1">
      <c r="A304" s="125"/>
      <c r="B304" s="126"/>
      <c r="C304" s="126"/>
      <c r="D304" s="126"/>
      <c r="E304" s="126"/>
      <c r="F304" s="126"/>
      <c r="G304" s="126"/>
      <c r="H304" s="126"/>
      <c r="I304" s="126"/>
      <c r="J304" s="126"/>
      <c r="K304" s="126"/>
      <c r="L304" s="127"/>
      <c r="M304" s="127"/>
      <c r="N304" s="128"/>
      <c r="O304" s="129"/>
      <c r="P304" s="130"/>
      <c r="Q304" s="170"/>
    </row>
    <row r="305" spans="1:17" s="69" customFormat="1" ht="15">
      <c r="A305" s="14">
        <f>0.01+A301</f>
        <v>4.0299999999999994</v>
      </c>
      <c r="B305" s="667" t="s">
        <v>287</v>
      </c>
      <c r="C305" s="668"/>
      <c r="D305" s="668"/>
      <c r="E305" s="668"/>
      <c r="F305" s="668"/>
      <c r="G305" s="668"/>
      <c r="H305" s="668"/>
      <c r="I305" s="668"/>
      <c r="J305" s="668"/>
      <c r="K305" s="669"/>
      <c r="L305" s="131" t="s">
        <v>138</v>
      </c>
      <c r="M305" s="132"/>
      <c r="N305" s="45">
        <v>150.5</v>
      </c>
      <c r="O305" s="133"/>
      <c r="P305" s="134">
        <f>O305*N305</f>
        <v>0</v>
      </c>
      <c r="Q305" s="171"/>
    </row>
    <row r="306" spans="1:17" ht="65.25" customHeight="1">
      <c r="A306" s="7"/>
      <c r="B306" s="670" t="s">
        <v>281</v>
      </c>
      <c r="C306" s="670"/>
      <c r="D306" s="670"/>
      <c r="E306" s="670"/>
      <c r="F306" s="670"/>
      <c r="G306" s="670"/>
      <c r="H306" s="670"/>
      <c r="I306" s="670"/>
      <c r="J306" s="670"/>
      <c r="K306" s="670"/>
      <c r="L306" s="541"/>
      <c r="M306" s="541"/>
      <c r="N306" s="541"/>
      <c r="O306" s="541"/>
      <c r="P306" s="135"/>
    </row>
    <row r="307" spans="1:17">
      <c r="A307" s="104"/>
      <c r="B307" s="338"/>
      <c r="C307" s="338"/>
      <c r="D307" s="338"/>
      <c r="E307" s="338"/>
      <c r="F307" s="338"/>
      <c r="G307" s="338"/>
      <c r="H307" s="338"/>
      <c r="I307" s="338"/>
      <c r="J307" s="338"/>
      <c r="K307" s="338"/>
      <c r="L307" s="149"/>
      <c r="M307" s="545"/>
      <c r="N307" s="545"/>
      <c r="O307" s="545"/>
      <c r="P307" s="119"/>
    </row>
    <row r="308" spans="1:17" s="16" customFormat="1">
      <c r="A308" s="125"/>
      <c r="B308" s="126"/>
      <c r="C308" s="126"/>
      <c r="D308" s="126"/>
      <c r="E308" s="126"/>
      <c r="F308" s="126"/>
      <c r="G308" s="126"/>
      <c r="H308" s="126"/>
      <c r="I308" s="126"/>
      <c r="J308" s="126"/>
      <c r="K308" s="126"/>
      <c r="L308" s="127"/>
      <c r="M308" s="127"/>
      <c r="N308" s="128"/>
      <c r="O308" s="129"/>
      <c r="P308" s="130"/>
      <c r="Q308" s="170"/>
    </row>
    <row r="309" spans="1:17" s="69" customFormat="1" ht="15">
      <c r="A309" s="14">
        <f>0.01+A305</f>
        <v>4.0399999999999991</v>
      </c>
      <c r="B309" s="667" t="s">
        <v>285</v>
      </c>
      <c r="C309" s="668"/>
      <c r="D309" s="668"/>
      <c r="E309" s="668"/>
      <c r="F309" s="668"/>
      <c r="G309" s="668"/>
      <c r="H309" s="668"/>
      <c r="I309" s="668"/>
      <c r="J309" s="668"/>
      <c r="K309" s="669"/>
      <c r="L309" s="131" t="s">
        <v>443</v>
      </c>
      <c r="M309" s="132"/>
      <c r="N309" s="45">
        <v>44</v>
      </c>
      <c r="O309" s="133"/>
      <c r="P309" s="134">
        <f>O309*N309</f>
        <v>0</v>
      </c>
      <c r="Q309" s="171"/>
    </row>
    <row r="310" spans="1:17" ht="42" customHeight="1">
      <c r="A310" s="7"/>
      <c r="B310" s="670" t="s">
        <v>282</v>
      </c>
      <c r="C310" s="670"/>
      <c r="D310" s="670"/>
      <c r="E310" s="670"/>
      <c r="F310" s="670"/>
      <c r="G310" s="670"/>
      <c r="H310" s="670"/>
      <c r="I310" s="670"/>
      <c r="J310" s="670"/>
      <c r="K310" s="670"/>
      <c r="L310" s="541"/>
      <c r="M310" s="541"/>
      <c r="N310" s="541"/>
      <c r="O310" s="541"/>
      <c r="P310" s="135"/>
    </row>
    <row r="311" spans="1:17">
      <c r="A311" s="12"/>
      <c r="B311" s="13"/>
      <c r="C311" s="13"/>
      <c r="D311" s="13"/>
      <c r="E311" s="13"/>
      <c r="F311" s="13"/>
      <c r="G311" s="13"/>
      <c r="H311" s="13"/>
      <c r="I311" s="13"/>
      <c r="J311" s="13"/>
      <c r="K311" s="13"/>
      <c r="L311" s="136"/>
      <c r="M311" s="137"/>
      <c r="N311" s="137"/>
      <c r="O311" s="137"/>
      <c r="P311" s="138"/>
    </row>
    <row r="312" spans="1:17" s="16" customFormat="1">
      <c r="A312" s="125"/>
      <c r="B312" s="126"/>
      <c r="C312" s="126"/>
      <c r="D312" s="126"/>
      <c r="E312" s="126"/>
      <c r="F312" s="126"/>
      <c r="G312" s="126"/>
      <c r="H312" s="126"/>
      <c r="I312" s="126"/>
      <c r="J312" s="126"/>
      <c r="K312" s="126"/>
      <c r="L312" s="127"/>
      <c r="M312" s="127"/>
      <c r="N312" s="128"/>
      <c r="O312" s="129"/>
      <c r="P312" s="130"/>
      <c r="Q312" s="170"/>
    </row>
    <row r="313" spans="1:17" s="69" customFormat="1" ht="15">
      <c r="A313" s="14">
        <f>0.01+A309</f>
        <v>4.0499999999999989</v>
      </c>
      <c r="B313" s="667" t="s">
        <v>478</v>
      </c>
      <c r="C313" s="668"/>
      <c r="D313" s="668"/>
      <c r="E313" s="668"/>
      <c r="F313" s="668"/>
      <c r="G313" s="668"/>
      <c r="H313" s="668"/>
      <c r="I313" s="668"/>
      <c r="J313" s="668"/>
      <c r="K313" s="669"/>
      <c r="L313" s="131" t="s">
        <v>168</v>
      </c>
      <c r="M313" s="132"/>
      <c r="N313" s="45">
        <v>2000</v>
      </c>
      <c r="O313" s="133"/>
      <c r="P313" s="134">
        <f>O313*N313</f>
        <v>0</v>
      </c>
      <c r="Q313" s="171"/>
    </row>
    <row r="314" spans="1:17" ht="28.5" customHeight="1">
      <c r="A314" s="7"/>
      <c r="B314" s="670" t="s">
        <v>283</v>
      </c>
      <c r="C314" s="670"/>
      <c r="D314" s="670"/>
      <c r="E314" s="670"/>
      <c r="F314" s="670"/>
      <c r="G314" s="670"/>
      <c r="H314" s="670"/>
      <c r="I314" s="670"/>
      <c r="J314" s="670"/>
      <c r="K314" s="670"/>
      <c r="L314" s="541"/>
      <c r="M314" s="541"/>
      <c r="N314" s="541"/>
      <c r="O314" s="541"/>
      <c r="P314" s="135"/>
    </row>
    <row r="315" spans="1:17">
      <c r="A315" s="104"/>
      <c r="B315" s="338"/>
      <c r="C315" s="338"/>
      <c r="D315" s="338"/>
      <c r="E315" s="338"/>
      <c r="F315" s="338"/>
      <c r="G315" s="338"/>
      <c r="H315" s="338"/>
      <c r="I315" s="338"/>
      <c r="J315" s="338"/>
      <c r="K315" s="338"/>
      <c r="L315" s="149"/>
      <c r="M315" s="545"/>
      <c r="N315" s="545"/>
      <c r="O315" s="545"/>
      <c r="P315" s="119"/>
    </row>
    <row r="316" spans="1:17" s="16" customFormat="1">
      <c r="A316" s="125"/>
      <c r="B316" s="126"/>
      <c r="C316" s="126"/>
      <c r="D316" s="126"/>
      <c r="E316" s="126"/>
      <c r="F316" s="126"/>
      <c r="G316" s="126"/>
      <c r="H316" s="126"/>
      <c r="I316" s="126"/>
      <c r="J316" s="126"/>
      <c r="K316" s="126"/>
      <c r="L316" s="127"/>
      <c r="M316" s="127"/>
      <c r="N316" s="128"/>
      <c r="O316" s="129"/>
      <c r="P316" s="130"/>
      <c r="Q316" s="170"/>
    </row>
    <row r="317" spans="1:17" s="69" customFormat="1" ht="15">
      <c r="A317" s="14">
        <f>0.01+A313</f>
        <v>4.0599999999999987</v>
      </c>
      <c r="B317" s="667" t="s">
        <v>479</v>
      </c>
      <c r="C317" s="668"/>
      <c r="D317" s="668"/>
      <c r="E317" s="668"/>
      <c r="F317" s="668"/>
      <c r="G317" s="668"/>
      <c r="H317" s="668"/>
      <c r="I317" s="668"/>
      <c r="J317" s="668"/>
      <c r="K317" s="669"/>
      <c r="L317" s="131" t="s">
        <v>168</v>
      </c>
      <c r="M317" s="132"/>
      <c r="N317" s="45">
        <v>5050</v>
      </c>
      <c r="O317" s="133"/>
      <c r="P317" s="134">
        <f>O317*N317</f>
        <v>0</v>
      </c>
      <c r="Q317" s="171"/>
    </row>
    <row r="318" spans="1:17" ht="33" customHeight="1">
      <c r="A318" s="7"/>
      <c r="B318" s="670" t="s">
        <v>284</v>
      </c>
      <c r="C318" s="670"/>
      <c r="D318" s="670"/>
      <c r="E318" s="670"/>
      <c r="F318" s="670"/>
      <c r="G318" s="670"/>
      <c r="H318" s="670"/>
      <c r="I318" s="670"/>
      <c r="J318" s="670"/>
      <c r="K318" s="670"/>
      <c r="L318" s="541"/>
      <c r="M318" s="541"/>
      <c r="N318" s="541"/>
      <c r="O318" s="541"/>
      <c r="P318" s="135"/>
    </row>
    <row r="319" spans="1:17" s="16" customFormat="1" ht="13.5" thickBot="1">
      <c r="A319" s="104"/>
      <c r="B319" s="338"/>
      <c r="C319" s="338"/>
      <c r="D319" s="338"/>
      <c r="E319" s="338"/>
      <c r="F319" s="338"/>
      <c r="G319" s="338"/>
      <c r="H319" s="338"/>
      <c r="I319" s="338"/>
      <c r="J319" s="338"/>
      <c r="K319" s="338"/>
      <c r="L319" s="105"/>
      <c r="M319" s="154"/>
      <c r="N319" s="155"/>
      <c r="O319" s="95"/>
      <c r="P319" s="95"/>
      <c r="Q319" s="170"/>
    </row>
    <row r="320" spans="1:17" s="5" customFormat="1" ht="17.25" customHeight="1" thickBot="1">
      <c r="A320" s="111"/>
      <c r="B320" s="655" t="s">
        <v>288</v>
      </c>
      <c r="C320" s="655"/>
      <c r="D320" s="655"/>
      <c r="E320" s="655"/>
      <c r="F320" s="655"/>
      <c r="G320" s="655"/>
      <c r="H320" s="655"/>
      <c r="I320" s="655"/>
      <c r="J320" s="655"/>
      <c r="K320" s="655"/>
      <c r="L320" s="112"/>
      <c r="M320" s="112"/>
      <c r="N320" s="112"/>
      <c r="O320" s="113"/>
      <c r="P320" s="542">
        <f>SUM(P292:P318)</f>
        <v>0</v>
      </c>
      <c r="Q320" s="168"/>
    </row>
    <row r="321" spans="1:17">
      <c r="A321" s="104"/>
    </row>
    <row r="322" spans="1:17">
      <c r="A322" s="104"/>
    </row>
    <row r="323" spans="1:17">
      <c r="A323" s="104"/>
      <c r="B323" s="540"/>
      <c r="C323" s="540"/>
      <c r="D323" s="540"/>
      <c r="E323" s="540"/>
      <c r="F323" s="540"/>
      <c r="G323" s="540"/>
      <c r="H323" s="540"/>
      <c r="I323" s="540"/>
      <c r="J323" s="540"/>
      <c r="K323" s="540"/>
      <c r="L323" s="154"/>
      <c r="M323" s="154"/>
      <c r="N323" s="155"/>
      <c r="O323" s="95"/>
      <c r="P323" s="156"/>
    </row>
    <row r="324" spans="1:17" ht="20.25" customHeight="1">
      <c r="A324" s="157">
        <v>5</v>
      </c>
      <c r="B324" s="662" t="s">
        <v>173</v>
      </c>
      <c r="C324" s="662"/>
      <c r="D324" s="662"/>
      <c r="E324" s="662"/>
      <c r="F324" s="662"/>
      <c r="G324" s="662"/>
      <c r="H324" s="662"/>
      <c r="I324" s="662"/>
      <c r="J324" s="662"/>
      <c r="K324" s="662"/>
      <c r="L324" s="122"/>
      <c r="M324" s="122"/>
      <c r="N324" s="158"/>
      <c r="O324" s="123"/>
      <c r="P324" s="124"/>
    </row>
    <row r="325" spans="1:17">
      <c r="A325" s="104"/>
      <c r="B325" s="540"/>
      <c r="C325" s="540"/>
      <c r="D325" s="540"/>
      <c r="E325" s="540"/>
      <c r="F325" s="540"/>
      <c r="G325" s="540"/>
      <c r="H325" s="540"/>
      <c r="I325" s="540"/>
      <c r="J325" s="540"/>
      <c r="K325" s="540"/>
      <c r="L325" s="154"/>
      <c r="M325" s="154"/>
      <c r="N325" s="155"/>
      <c r="O325" s="95"/>
      <c r="P325" s="156"/>
    </row>
    <row r="326" spans="1:17" s="5" customFormat="1">
      <c r="A326" s="145"/>
      <c r="B326" s="652" t="s">
        <v>186</v>
      </c>
      <c r="C326" s="652"/>
      <c r="D326" s="652"/>
      <c r="E326" s="652"/>
      <c r="F326" s="652"/>
      <c r="G326" s="652"/>
      <c r="H326" s="652"/>
      <c r="I326" s="652"/>
      <c r="J326" s="652"/>
      <c r="K326" s="652"/>
      <c r="L326" s="146"/>
      <c r="M326" s="146"/>
      <c r="N326" s="147"/>
      <c r="O326" s="100"/>
      <c r="P326" s="148"/>
      <c r="Q326" s="168"/>
    </row>
    <row r="327" spans="1:17" s="5" customFormat="1">
      <c r="A327" s="145"/>
      <c r="B327" s="310"/>
      <c r="C327" s="310"/>
      <c r="D327" s="310"/>
      <c r="E327" s="310"/>
      <c r="F327" s="310"/>
      <c r="G327" s="310"/>
      <c r="H327" s="310"/>
      <c r="I327" s="310"/>
      <c r="J327" s="310"/>
      <c r="K327" s="310"/>
      <c r="L327" s="146"/>
      <c r="M327" s="146"/>
      <c r="N327" s="147"/>
      <c r="O327" s="100"/>
      <c r="P327" s="148"/>
      <c r="Q327" s="168"/>
    </row>
    <row r="328" spans="1:17" s="5" customFormat="1" ht="49.5" customHeight="1">
      <c r="A328" s="145"/>
      <c r="B328" s="681" t="s">
        <v>69</v>
      </c>
      <c r="C328" s="681"/>
      <c r="D328" s="681"/>
      <c r="E328" s="681"/>
      <c r="F328" s="681"/>
      <c r="G328" s="681"/>
      <c r="H328" s="681"/>
      <c r="I328" s="681"/>
      <c r="J328" s="681"/>
      <c r="K328" s="681"/>
      <c r="L328" s="146"/>
      <c r="M328" s="146"/>
      <c r="N328" s="147"/>
      <c r="O328" s="100"/>
      <c r="P328" s="148"/>
      <c r="Q328" s="168"/>
    </row>
    <row r="329" spans="1:17" s="5" customFormat="1" ht="46.5" customHeight="1">
      <c r="A329" s="145"/>
      <c r="B329" s="682" t="s">
        <v>8</v>
      </c>
      <c r="C329" s="682"/>
      <c r="D329" s="682"/>
      <c r="E329" s="682"/>
      <c r="F329" s="682"/>
      <c r="G329" s="682"/>
      <c r="H329" s="682"/>
      <c r="I329" s="682"/>
      <c r="J329" s="682"/>
      <c r="K329" s="682"/>
      <c r="L329" s="146"/>
      <c r="M329" s="146"/>
      <c r="N329" s="147"/>
      <c r="O329" s="100"/>
      <c r="P329" s="148"/>
      <c r="Q329" s="168"/>
    </row>
    <row r="330" spans="1:17" s="5" customFormat="1" ht="56.25" customHeight="1">
      <c r="A330" s="145"/>
      <c r="B330" s="681" t="s">
        <v>228</v>
      </c>
      <c r="C330" s="681"/>
      <c r="D330" s="681"/>
      <c r="E330" s="681"/>
      <c r="F330" s="681"/>
      <c r="G330" s="681"/>
      <c r="H330" s="681"/>
      <c r="I330" s="681"/>
      <c r="J330" s="681"/>
      <c r="K330" s="681"/>
      <c r="L330" s="146"/>
      <c r="M330" s="146"/>
      <c r="N330" s="147"/>
      <c r="O330" s="100"/>
      <c r="P330" s="148"/>
      <c r="Q330" s="168"/>
    </row>
    <row r="331" spans="1:17" s="5" customFormat="1" ht="57.75" customHeight="1">
      <c r="A331" s="145"/>
      <c r="B331" s="681" t="s">
        <v>751</v>
      </c>
      <c r="C331" s="681"/>
      <c r="D331" s="681"/>
      <c r="E331" s="681"/>
      <c r="F331" s="681"/>
      <c r="G331" s="681"/>
      <c r="H331" s="681"/>
      <c r="I331" s="681"/>
      <c r="J331" s="681"/>
      <c r="K331" s="681"/>
      <c r="L331" s="146"/>
      <c r="M331" s="146"/>
      <c r="N331" s="147"/>
      <c r="O331" s="100"/>
      <c r="P331" s="148"/>
      <c r="Q331" s="168"/>
    </row>
    <row r="332" spans="1:17" s="5" customFormat="1" ht="57.75" customHeight="1">
      <c r="A332" s="145"/>
      <c r="B332" s="681" t="s">
        <v>311</v>
      </c>
      <c r="C332" s="681"/>
      <c r="D332" s="681"/>
      <c r="E332" s="681"/>
      <c r="F332" s="681"/>
      <c r="G332" s="681"/>
      <c r="H332" s="681"/>
      <c r="I332" s="681"/>
      <c r="J332" s="681"/>
      <c r="K332" s="681"/>
      <c r="L332" s="146"/>
      <c r="M332" s="146"/>
      <c r="N332" s="147"/>
      <c r="O332" s="100"/>
      <c r="P332" s="148"/>
      <c r="Q332" s="168"/>
    </row>
    <row r="333" spans="1:17" s="5" customFormat="1">
      <c r="A333" s="145"/>
      <c r="B333" s="682"/>
      <c r="C333" s="682"/>
      <c r="D333" s="682"/>
      <c r="E333" s="682"/>
      <c r="F333" s="682"/>
      <c r="G333" s="682"/>
      <c r="H333" s="682"/>
      <c r="I333" s="682"/>
      <c r="J333" s="682"/>
      <c r="K333" s="682"/>
      <c r="L333" s="146"/>
      <c r="M333" s="146"/>
      <c r="N333" s="147"/>
      <c r="O333" s="100"/>
      <c r="P333" s="148"/>
      <c r="Q333" s="168"/>
    </row>
    <row r="334" spans="1:17" s="16" customFormat="1">
      <c r="A334" s="125"/>
      <c r="B334" s="126"/>
      <c r="C334" s="126"/>
      <c r="D334" s="126"/>
      <c r="E334" s="126"/>
      <c r="F334" s="126"/>
      <c r="G334" s="126"/>
      <c r="H334" s="126"/>
      <c r="I334" s="126"/>
      <c r="J334" s="126"/>
      <c r="K334" s="126"/>
      <c r="L334" s="127"/>
      <c r="M334" s="127"/>
      <c r="N334" s="128"/>
      <c r="O334" s="129"/>
      <c r="P334" s="130"/>
      <c r="Q334" s="170"/>
    </row>
    <row r="335" spans="1:17" s="69" customFormat="1" ht="15" customHeight="1">
      <c r="A335" s="14">
        <f>0.01+A324</f>
        <v>5.01</v>
      </c>
      <c r="B335" s="667" t="s">
        <v>13</v>
      </c>
      <c r="C335" s="668"/>
      <c r="D335" s="668"/>
      <c r="E335" s="668"/>
      <c r="F335" s="668"/>
      <c r="G335" s="668"/>
      <c r="H335" s="668"/>
      <c r="I335" s="668"/>
      <c r="J335" s="668"/>
      <c r="K335" s="669"/>
      <c r="L335" s="131" t="s">
        <v>443</v>
      </c>
      <c r="M335" s="132"/>
      <c r="N335" s="45">
        <v>13.5</v>
      </c>
      <c r="O335" s="133"/>
      <c r="P335" s="134">
        <f>O335*N335</f>
        <v>0</v>
      </c>
      <c r="Q335" s="171"/>
    </row>
    <row r="336" spans="1:17" ht="56.25" customHeight="1">
      <c r="A336" s="7"/>
      <c r="B336" s="651" t="s">
        <v>599</v>
      </c>
      <c r="C336" s="651"/>
      <c r="D336" s="651"/>
      <c r="E336" s="651"/>
      <c r="F336" s="651"/>
      <c r="G336" s="651"/>
      <c r="H336" s="651"/>
      <c r="I336" s="651"/>
      <c r="J336" s="651"/>
      <c r="K336" s="651"/>
      <c r="L336" s="541"/>
      <c r="M336" s="541"/>
      <c r="N336" s="541"/>
      <c r="O336" s="541"/>
      <c r="P336" s="107"/>
    </row>
    <row r="337" spans="1:17">
      <c r="A337" s="10"/>
      <c r="B337" s="6"/>
      <c r="C337" s="6"/>
      <c r="D337" s="6"/>
      <c r="E337" s="6"/>
      <c r="F337" s="6"/>
      <c r="G337" s="6"/>
      <c r="H337" s="6"/>
      <c r="I337" s="6"/>
      <c r="J337" s="6"/>
      <c r="K337" s="6"/>
      <c r="L337" s="541"/>
      <c r="M337" s="680"/>
      <c r="N337" s="680"/>
      <c r="O337" s="680"/>
      <c r="P337" s="107"/>
    </row>
    <row r="338" spans="1:17" s="16" customFormat="1">
      <c r="A338" s="125"/>
      <c r="B338" s="126"/>
      <c r="C338" s="126"/>
      <c r="D338" s="126"/>
      <c r="E338" s="126"/>
      <c r="F338" s="126"/>
      <c r="G338" s="126"/>
      <c r="H338" s="126"/>
      <c r="I338" s="126"/>
      <c r="J338" s="126"/>
      <c r="K338" s="126"/>
      <c r="L338" s="127"/>
      <c r="M338" s="127"/>
      <c r="N338" s="128"/>
      <c r="O338" s="129"/>
      <c r="P338" s="130"/>
      <c r="Q338" s="170"/>
    </row>
    <row r="339" spans="1:17" s="69" customFormat="1" ht="15" customHeight="1">
      <c r="A339" s="14">
        <f>0.01+A335</f>
        <v>5.0199999999999996</v>
      </c>
      <c r="B339" s="667" t="s">
        <v>645</v>
      </c>
      <c r="C339" s="668"/>
      <c r="D339" s="668"/>
      <c r="E339" s="668"/>
      <c r="F339" s="668"/>
      <c r="G339" s="668"/>
      <c r="H339" s="668"/>
      <c r="I339" s="668"/>
      <c r="J339" s="668"/>
      <c r="K339" s="669"/>
      <c r="L339" s="131" t="s">
        <v>443</v>
      </c>
      <c r="M339" s="132"/>
      <c r="N339" s="45">
        <v>3.32</v>
      </c>
      <c r="O339" s="133"/>
      <c r="P339" s="134">
        <f>O339*N339</f>
        <v>0</v>
      </c>
      <c r="Q339" s="171"/>
    </row>
    <row r="340" spans="1:17" ht="56.25" customHeight="1">
      <c r="A340" s="7"/>
      <c r="B340" s="670" t="s">
        <v>644</v>
      </c>
      <c r="C340" s="670"/>
      <c r="D340" s="670"/>
      <c r="E340" s="670"/>
      <c r="F340" s="670"/>
      <c r="G340" s="670"/>
      <c r="H340" s="670"/>
      <c r="I340" s="670"/>
      <c r="J340" s="670"/>
      <c r="K340" s="670"/>
      <c r="L340" s="541"/>
      <c r="M340" s="541"/>
      <c r="N340" s="541"/>
      <c r="O340" s="541"/>
      <c r="P340" s="107"/>
    </row>
    <row r="341" spans="1:17">
      <c r="A341" s="104"/>
      <c r="B341" s="338"/>
      <c r="C341" s="338"/>
      <c r="D341" s="338"/>
      <c r="E341" s="338"/>
      <c r="F341" s="338"/>
      <c r="G341" s="338"/>
      <c r="H341" s="338"/>
      <c r="I341" s="338"/>
      <c r="J341" s="338"/>
      <c r="K341" s="338"/>
      <c r="L341" s="149"/>
      <c r="M341" s="545"/>
      <c r="N341" s="545"/>
      <c r="O341" s="545"/>
      <c r="P341" s="119"/>
    </row>
    <row r="342" spans="1:17" s="16" customFormat="1">
      <c r="A342" s="125"/>
      <c r="B342" s="126"/>
      <c r="C342" s="126"/>
      <c r="D342" s="126"/>
      <c r="E342" s="126"/>
      <c r="F342" s="126"/>
      <c r="G342" s="126"/>
      <c r="H342" s="126"/>
      <c r="I342" s="126"/>
      <c r="J342" s="126"/>
      <c r="K342" s="126"/>
      <c r="L342" s="127"/>
      <c r="M342" s="127"/>
      <c r="N342" s="128"/>
      <c r="O342" s="129"/>
      <c r="P342" s="130"/>
      <c r="Q342" s="170"/>
    </row>
    <row r="343" spans="1:17" s="69" customFormat="1" ht="15">
      <c r="A343" s="14">
        <f>0.01+A339</f>
        <v>5.0299999999999994</v>
      </c>
      <c r="B343" s="667" t="s">
        <v>646</v>
      </c>
      <c r="C343" s="668"/>
      <c r="D343" s="668"/>
      <c r="E343" s="668"/>
      <c r="F343" s="668"/>
      <c r="G343" s="668"/>
      <c r="H343" s="668"/>
      <c r="I343" s="668"/>
      <c r="J343" s="668"/>
      <c r="K343" s="669"/>
      <c r="L343" s="131" t="s">
        <v>443</v>
      </c>
      <c r="M343" s="132"/>
      <c r="N343" s="45">
        <v>7.5980000000000008</v>
      </c>
      <c r="O343" s="133"/>
      <c r="P343" s="134">
        <f>O343*N343</f>
        <v>0</v>
      </c>
      <c r="Q343" s="171"/>
    </row>
    <row r="344" spans="1:17" ht="159.75" customHeight="1">
      <c r="A344" s="7"/>
      <c r="B344" s="670" t="s">
        <v>1070</v>
      </c>
      <c r="C344" s="670"/>
      <c r="D344" s="670"/>
      <c r="E344" s="670"/>
      <c r="F344" s="670"/>
      <c r="G344" s="670"/>
      <c r="H344" s="670"/>
      <c r="I344" s="670"/>
      <c r="J344" s="670"/>
      <c r="K344" s="670"/>
      <c r="L344" s="541"/>
      <c r="M344" s="541"/>
      <c r="N344" s="541"/>
      <c r="O344" s="541"/>
      <c r="P344" s="135"/>
    </row>
    <row r="345" spans="1:17">
      <c r="A345" s="104"/>
      <c r="B345" s="338"/>
      <c r="C345" s="338"/>
      <c r="D345" s="338"/>
      <c r="E345" s="338"/>
      <c r="F345" s="338"/>
      <c r="G345" s="338"/>
      <c r="H345" s="338"/>
      <c r="I345" s="338"/>
      <c r="J345" s="338"/>
      <c r="K345" s="338"/>
      <c r="L345" s="149"/>
      <c r="M345" s="545"/>
      <c r="N345" s="545"/>
      <c r="O345" s="545"/>
      <c r="P345" s="119"/>
    </row>
    <row r="346" spans="1:17" s="16" customFormat="1">
      <c r="A346" s="125"/>
      <c r="B346" s="126"/>
      <c r="C346" s="126"/>
      <c r="D346" s="126"/>
      <c r="E346" s="126"/>
      <c r="F346" s="126"/>
      <c r="G346" s="126"/>
      <c r="H346" s="126"/>
      <c r="I346" s="126"/>
      <c r="J346" s="126"/>
      <c r="K346" s="126"/>
      <c r="L346" s="127"/>
      <c r="M346" s="127"/>
      <c r="N346" s="128"/>
      <c r="O346" s="129"/>
      <c r="P346" s="130"/>
      <c r="Q346" s="170"/>
    </row>
    <row r="347" spans="1:17" s="69" customFormat="1" ht="15">
      <c r="A347" s="14">
        <f>0.01+A343</f>
        <v>5.0399999999999991</v>
      </c>
      <c r="B347" s="667" t="s">
        <v>648</v>
      </c>
      <c r="C347" s="668"/>
      <c r="D347" s="668"/>
      <c r="E347" s="668"/>
      <c r="F347" s="668"/>
      <c r="G347" s="668"/>
      <c r="H347" s="668"/>
      <c r="I347" s="668"/>
      <c r="J347" s="668"/>
      <c r="K347" s="669"/>
      <c r="L347" s="131" t="s">
        <v>443</v>
      </c>
      <c r="M347" s="132"/>
      <c r="N347" s="45">
        <v>1.7003519999999999</v>
      </c>
      <c r="O347" s="133"/>
      <c r="P347" s="134">
        <f>O347*N347</f>
        <v>0</v>
      </c>
      <c r="Q347" s="171"/>
    </row>
    <row r="348" spans="1:17" ht="67.5" customHeight="1">
      <c r="A348" s="7"/>
      <c r="B348" s="684" t="s">
        <v>647</v>
      </c>
      <c r="C348" s="684"/>
      <c r="D348" s="684"/>
      <c r="E348" s="684"/>
      <c r="F348" s="684"/>
      <c r="G348" s="684"/>
      <c r="H348" s="684"/>
      <c r="I348" s="684"/>
      <c r="J348" s="684"/>
      <c r="K348" s="684"/>
      <c r="L348" s="541"/>
      <c r="M348" s="541"/>
      <c r="N348" s="541"/>
      <c r="O348" s="541"/>
      <c r="P348" s="135"/>
    </row>
    <row r="349" spans="1:17">
      <c r="A349" s="10"/>
      <c r="B349" s="6"/>
      <c r="C349" s="6"/>
      <c r="D349" s="6"/>
      <c r="E349" s="6"/>
      <c r="F349" s="6"/>
      <c r="G349" s="6"/>
      <c r="H349" s="6"/>
      <c r="I349" s="6"/>
      <c r="J349" s="6"/>
      <c r="K349" s="6"/>
      <c r="L349" s="541"/>
      <c r="M349" s="544"/>
      <c r="N349" s="544"/>
      <c r="O349" s="544"/>
      <c r="P349" s="95"/>
    </row>
    <row r="350" spans="1:17" s="16" customFormat="1">
      <c r="A350" s="125"/>
      <c r="B350" s="126"/>
      <c r="C350" s="126"/>
      <c r="D350" s="126"/>
      <c r="E350" s="126"/>
      <c r="F350" s="126"/>
      <c r="G350" s="126"/>
      <c r="H350" s="126"/>
      <c r="I350" s="126"/>
      <c r="J350" s="126"/>
      <c r="K350" s="126"/>
      <c r="L350" s="127"/>
      <c r="M350" s="127"/>
      <c r="N350" s="128"/>
      <c r="O350" s="129"/>
      <c r="P350" s="130"/>
      <c r="Q350" s="170"/>
    </row>
    <row r="351" spans="1:17" s="69" customFormat="1" ht="15">
      <c r="A351" s="14">
        <f>0.01+A347</f>
        <v>5.0499999999999989</v>
      </c>
      <c r="B351" s="668" t="s">
        <v>793</v>
      </c>
      <c r="C351" s="668"/>
      <c r="D351" s="668"/>
      <c r="E351" s="668"/>
      <c r="F351" s="668"/>
      <c r="G351" s="668"/>
      <c r="H351" s="668"/>
      <c r="I351" s="668"/>
      <c r="J351" s="668"/>
      <c r="K351" s="669"/>
      <c r="L351" s="131" t="s">
        <v>443</v>
      </c>
      <c r="M351" s="132"/>
      <c r="N351" s="45">
        <v>109.25</v>
      </c>
      <c r="O351" s="133"/>
      <c r="P351" s="134">
        <f>O351*N351</f>
        <v>0</v>
      </c>
      <c r="Q351" s="171"/>
    </row>
    <row r="352" spans="1:17" ht="63" customHeight="1">
      <c r="A352" s="7"/>
      <c r="B352" s="670" t="s">
        <v>975</v>
      </c>
      <c r="C352" s="670"/>
      <c r="D352" s="670"/>
      <c r="E352" s="670"/>
      <c r="F352" s="670"/>
      <c r="G352" s="670"/>
      <c r="H352" s="670"/>
      <c r="I352" s="670"/>
      <c r="J352" s="670"/>
      <c r="K352" s="670"/>
      <c r="L352" s="541"/>
      <c r="M352" s="541"/>
      <c r="N352" s="541"/>
      <c r="O352" s="541"/>
      <c r="P352" s="135"/>
    </row>
    <row r="353" spans="1:17">
      <c r="A353" s="10"/>
      <c r="B353" s="6"/>
      <c r="C353" s="6"/>
      <c r="D353" s="6"/>
      <c r="E353" s="6"/>
      <c r="F353" s="6"/>
      <c r="G353" s="6"/>
      <c r="H353" s="6"/>
      <c r="I353" s="6"/>
      <c r="J353" s="6"/>
      <c r="K353" s="6"/>
      <c r="L353" s="541"/>
      <c r="M353" s="544"/>
      <c r="N353" s="544"/>
      <c r="O353" s="544"/>
      <c r="P353" s="95"/>
    </row>
    <row r="354" spans="1:17" s="16" customFormat="1">
      <c r="A354" s="125"/>
      <c r="B354" s="126"/>
      <c r="C354" s="126"/>
      <c r="D354" s="126"/>
      <c r="E354" s="126"/>
      <c r="F354" s="126"/>
      <c r="G354" s="126"/>
      <c r="H354" s="126"/>
      <c r="I354" s="126"/>
      <c r="J354" s="126"/>
      <c r="K354" s="126"/>
      <c r="L354" s="127"/>
      <c r="M354" s="127"/>
      <c r="N354" s="128"/>
      <c r="O354" s="129"/>
      <c r="P354" s="130"/>
      <c r="Q354" s="170"/>
    </row>
    <row r="355" spans="1:17" s="69" customFormat="1" ht="15">
      <c r="A355" s="14">
        <f>0.01+A351</f>
        <v>5.0599999999999987</v>
      </c>
      <c r="B355" s="667" t="s">
        <v>740</v>
      </c>
      <c r="C355" s="668"/>
      <c r="D355" s="668"/>
      <c r="E355" s="668"/>
      <c r="F355" s="668"/>
      <c r="G355" s="668"/>
      <c r="H355" s="668"/>
      <c r="I355" s="668"/>
      <c r="J355" s="668"/>
      <c r="K355" s="669"/>
      <c r="L355" s="131" t="s">
        <v>443</v>
      </c>
      <c r="M355" s="132"/>
      <c r="N355" s="45">
        <v>25.5</v>
      </c>
      <c r="O355" s="133"/>
      <c r="P355" s="134">
        <f>O355*N355</f>
        <v>0</v>
      </c>
      <c r="Q355" s="171"/>
    </row>
    <row r="356" spans="1:17" ht="144.75" customHeight="1">
      <c r="A356" s="7"/>
      <c r="B356" s="670" t="s">
        <v>402</v>
      </c>
      <c r="C356" s="670"/>
      <c r="D356" s="670"/>
      <c r="E356" s="670"/>
      <c r="F356" s="670"/>
      <c r="G356" s="670"/>
      <c r="H356" s="670"/>
      <c r="I356" s="670"/>
      <c r="J356" s="670"/>
      <c r="K356" s="670"/>
      <c r="L356" s="541"/>
      <c r="M356" s="541"/>
      <c r="N356" s="541"/>
      <c r="O356" s="541"/>
      <c r="P356" s="135"/>
    </row>
    <row r="357" spans="1:17">
      <c r="A357" s="10"/>
      <c r="B357" s="6"/>
      <c r="C357" s="6"/>
      <c r="D357" s="6"/>
      <c r="E357" s="6"/>
      <c r="F357" s="6"/>
      <c r="G357" s="6"/>
      <c r="H357" s="6"/>
      <c r="I357" s="6"/>
      <c r="J357" s="6"/>
      <c r="K357" s="6"/>
      <c r="L357" s="541"/>
      <c r="M357" s="544"/>
      <c r="N357" s="544"/>
      <c r="O357" s="544"/>
      <c r="P357" s="95"/>
    </row>
    <row r="358" spans="1:17" s="16" customFormat="1">
      <c r="A358" s="125"/>
      <c r="B358" s="126"/>
      <c r="C358" s="126"/>
      <c r="D358" s="126"/>
      <c r="E358" s="126"/>
      <c r="F358" s="126"/>
      <c r="G358" s="126"/>
      <c r="H358" s="126"/>
      <c r="I358" s="126"/>
      <c r="J358" s="126"/>
      <c r="K358" s="126"/>
      <c r="L358" s="127"/>
      <c r="M358" s="127"/>
      <c r="N358" s="128"/>
      <c r="O358" s="129"/>
      <c r="P358" s="130"/>
      <c r="Q358" s="170"/>
    </row>
    <row r="359" spans="1:17" s="69" customFormat="1" ht="15">
      <c r="A359" s="14">
        <f>0.01+A355</f>
        <v>5.0699999999999985</v>
      </c>
      <c r="B359" s="667" t="s">
        <v>674</v>
      </c>
      <c r="C359" s="668"/>
      <c r="D359" s="668"/>
      <c r="E359" s="668"/>
      <c r="F359" s="668"/>
      <c r="G359" s="668"/>
      <c r="H359" s="668"/>
      <c r="I359" s="668"/>
      <c r="J359" s="668"/>
      <c r="K359" s="669"/>
      <c r="L359" s="131" t="s">
        <v>443</v>
      </c>
      <c r="M359" s="132"/>
      <c r="N359" s="45">
        <v>26.650000000000002</v>
      </c>
      <c r="O359" s="133"/>
      <c r="P359" s="134">
        <f>O359*N359</f>
        <v>0</v>
      </c>
      <c r="Q359" s="171"/>
    </row>
    <row r="360" spans="1:17" ht="153.75" customHeight="1">
      <c r="A360" s="7"/>
      <c r="B360" s="683" t="s">
        <v>403</v>
      </c>
      <c r="C360" s="683"/>
      <c r="D360" s="683"/>
      <c r="E360" s="683"/>
      <c r="F360" s="683"/>
      <c r="G360" s="683"/>
      <c r="H360" s="683"/>
      <c r="I360" s="683"/>
      <c r="J360" s="683"/>
      <c r="K360" s="683"/>
      <c r="L360" s="541"/>
      <c r="M360" s="541"/>
      <c r="N360" s="541"/>
      <c r="O360" s="541"/>
      <c r="P360" s="135"/>
    </row>
    <row r="361" spans="1:17" s="16" customFormat="1">
      <c r="A361" s="125"/>
      <c r="B361" s="126"/>
      <c r="C361" s="126"/>
      <c r="D361" s="126"/>
      <c r="E361" s="126"/>
      <c r="F361" s="126"/>
      <c r="G361" s="126"/>
      <c r="H361" s="126"/>
      <c r="I361" s="126"/>
      <c r="J361" s="126"/>
      <c r="K361" s="126"/>
      <c r="L361" s="127"/>
      <c r="M361" s="127"/>
      <c r="N361" s="128"/>
      <c r="O361" s="129"/>
      <c r="P361" s="130"/>
      <c r="Q361" s="170"/>
    </row>
    <row r="362" spans="1:17" s="69" customFormat="1" ht="15">
      <c r="A362" s="14">
        <f>0.01+A359</f>
        <v>5.0799999999999983</v>
      </c>
      <c r="B362" s="667" t="s">
        <v>677</v>
      </c>
      <c r="C362" s="668"/>
      <c r="D362" s="668"/>
      <c r="E362" s="668"/>
      <c r="F362" s="668"/>
      <c r="G362" s="668"/>
      <c r="H362" s="668"/>
      <c r="I362" s="668"/>
      <c r="J362" s="668"/>
      <c r="K362" s="669"/>
      <c r="L362" s="131" t="s">
        <v>443</v>
      </c>
      <c r="M362" s="132"/>
      <c r="N362" s="45">
        <v>22.3</v>
      </c>
      <c r="O362" s="133"/>
      <c r="P362" s="134">
        <f>O362*N362</f>
        <v>0</v>
      </c>
      <c r="Q362" s="171"/>
    </row>
    <row r="363" spans="1:17" ht="157.5" customHeight="1">
      <c r="A363" s="7"/>
      <c r="B363" s="683" t="s">
        <v>312</v>
      </c>
      <c r="C363" s="683"/>
      <c r="D363" s="683"/>
      <c r="E363" s="683"/>
      <c r="F363" s="683"/>
      <c r="G363" s="683"/>
      <c r="H363" s="683"/>
      <c r="I363" s="683"/>
      <c r="J363" s="683"/>
      <c r="K363" s="683"/>
      <c r="L363" s="541"/>
      <c r="M363" s="541"/>
      <c r="N363" s="541"/>
      <c r="O363" s="541"/>
      <c r="P363" s="135"/>
    </row>
    <row r="364" spans="1:17" s="16" customFormat="1">
      <c r="A364" s="125"/>
      <c r="B364" s="126"/>
      <c r="C364" s="126"/>
      <c r="D364" s="126"/>
      <c r="E364" s="126"/>
      <c r="F364" s="126"/>
      <c r="G364" s="126"/>
      <c r="H364" s="126"/>
      <c r="I364" s="126"/>
      <c r="J364" s="126"/>
      <c r="K364" s="126"/>
      <c r="L364" s="127"/>
      <c r="M364" s="127"/>
      <c r="N364" s="128"/>
      <c r="O364" s="129"/>
      <c r="P364" s="130"/>
      <c r="Q364" s="170"/>
    </row>
    <row r="365" spans="1:17" s="69" customFormat="1" ht="15">
      <c r="A365" s="14">
        <f>0.01+A362</f>
        <v>5.0899999999999981</v>
      </c>
      <c r="B365" s="667" t="s">
        <v>676</v>
      </c>
      <c r="C365" s="668"/>
      <c r="D365" s="668"/>
      <c r="E365" s="668"/>
      <c r="F365" s="668"/>
      <c r="G365" s="668"/>
      <c r="H365" s="668"/>
      <c r="I365" s="668"/>
      <c r="J365" s="668"/>
      <c r="K365" s="669"/>
      <c r="L365" s="131" t="s">
        <v>443</v>
      </c>
      <c r="M365" s="132"/>
      <c r="N365" s="45">
        <v>23.75</v>
      </c>
      <c r="O365" s="133"/>
      <c r="P365" s="134">
        <f>O365*N365</f>
        <v>0</v>
      </c>
      <c r="Q365" s="171"/>
    </row>
    <row r="366" spans="1:17" ht="147" customHeight="1">
      <c r="A366" s="7"/>
      <c r="B366" s="683" t="s">
        <v>313</v>
      </c>
      <c r="C366" s="683"/>
      <c r="D366" s="683"/>
      <c r="E366" s="683"/>
      <c r="F366" s="683"/>
      <c r="G366" s="683"/>
      <c r="H366" s="683"/>
      <c r="I366" s="683"/>
      <c r="J366" s="683"/>
      <c r="K366" s="683"/>
      <c r="L366" s="541"/>
      <c r="M366" s="541"/>
      <c r="N366" s="541"/>
      <c r="O366" s="541"/>
      <c r="P366" s="135"/>
    </row>
    <row r="367" spans="1:17">
      <c r="A367" s="10"/>
      <c r="B367" s="6"/>
      <c r="C367" s="6"/>
      <c r="D367" s="6"/>
      <c r="E367" s="6"/>
      <c r="F367" s="6"/>
      <c r="G367" s="6"/>
      <c r="H367" s="6"/>
      <c r="I367" s="6"/>
      <c r="J367" s="6"/>
      <c r="K367" s="6"/>
      <c r="L367" s="541"/>
      <c r="M367" s="544"/>
      <c r="N367" s="544"/>
      <c r="O367" s="544"/>
      <c r="P367" s="95"/>
    </row>
    <row r="368" spans="1:17" s="16" customFormat="1">
      <c r="A368" s="125"/>
      <c r="B368" s="126"/>
      <c r="C368" s="126"/>
      <c r="D368" s="126"/>
      <c r="E368" s="126"/>
      <c r="F368" s="126"/>
      <c r="G368" s="126"/>
      <c r="H368" s="126"/>
      <c r="I368" s="126"/>
      <c r="J368" s="126"/>
      <c r="K368" s="126"/>
      <c r="L368" s="127"/>
      <c r="M368" s="127"/>
      <c r="N368" s="128"/>
      <c r="O368" s="129"/>
      <c r="P368" s="130"/>
      <c r="Q368" s="170"/>
    </row>
    <row r="369" spans="1:17" s="69" customFormat="1" ht="15">
      <c r="A369" s="14">
        <f>0.01+A365</f>
        <v>5.0999999999999979</v>
      </c>
      <c r="B369" s="667" t="s">
        <v>675</v>
      </c>
      <c r="C369" s="668"/>
      <c r="D369" s="668"/>
      <c r="E369" s="668"/>
      <c r="F369" s="668"/>
      <c r="G369" s="668"/>
      <c r="H369" s="668"/>
      <c r="I369" s="668"/>
      <c r="J369" s="668"/>
      <c r="K369" s="669"/>
      <c r="L369" s="131" t="s">
        <v>443</v>
      </c>
      <c r="M369" s="132"/>
      <c r="N369" s="45">
        <v>12.25</v>
      </c>
      <c r="O369" s="133"/>
      <c r="P369" s="134">
        <f>O369*N369</f>
        <v>0</v>
      </c>
      <c r="Q369" s="171"/>
    </row>
    <row r="370" spans="1:17" ht="106.5" customHeight="1">
      <c r="A370" s="7"/>
      <c r="B370" s="683" t="s">
        <v>394</v>
      </c>
      <c r="C370" s="683"/>
      <c r="D370" s="683"/>
      <c r="E370" s="683"/>
      <c r="F370" s="683"/>
      <c r="G370" s="683"/>
      <c r="H370" s="683"/>
      <c r="I370" s="683"/>
      <c r="J370" s="683"/>
      <c r="K370" s="683"/>
      <c r="L370" s="541"/>
      <c r="M370" s="541"/>
      <c r="N370" s="541"/>
      <c r="O370" s="541"/>
      <c r="P370" s="135"/>
    </row>
    <row r="371" spans="1:17">
      <c r="A371" s="10"/>
      <c r="B371" s="6"/>
      <c r="C371" s="6"/>
      <c r="D371" s="6"/>
      <c r="E371" s="6"/>
      <c r="F371" s="6"/>
      <c r="G371" s="6"/>
      <c r="H371" s="6"/>
      <c r="I371" s="6"/>
      <c r="J371" s="6"/>
      <c r="K371" s="6"/>
      <c r="L371" s="541"/>
      <c r="M371" s="544"/>
      <c r="N371" s="544"/>
      <c r="O371" s="544"/>
      <c r="P371" s="95"/>
    </row>
    <row r="372" spans="1:17" s="16" customFormat="1">
      <c r="A372" s="125"/>
      <c r="B372" s="126"/>
      <c r="C372" s="126"/>
      <c r="D372" s="126"/>
      <c r="E372" s="126"/>
      <c r="F372" s="126"/>
      <c r="G372" s="126"/>
      <c r="H372" s="126"/>
      <c r="I372" s="126"/>
      <c r="J372" s="126"/>
      <c r="K372" s="126"/>
      <c r="L372" s="127"/>
      <c r="M372" s="127"/>
      <c r="N372" s="128"/>
      <c r="O372" s="129"/>
      <c r="P372" s="130"/>
      <c r="Q372" s="170"/>
    </row>
    <row r="373" spans="1:17" s="69" customFormat="1" ht="15">
      <c r="A373" s="14">
        <f>0.01+A369</f>
        <v>5.1099999999999977</v>
      </c>
      <c r="B373" s="667" t="s">
        <v>781</v>
      </c>
      <c r="C373" s="668"/>
      <c r="D373" s="668"/>
      <c r="E373" s="668"/>
      <c r="F373" s="668"/>
      <c r="G373" s="668"/>
      <c r="H373" s="668"/>
      <c r="I373" s="668"/>
      <c r="J373" s="668"/>
      <c r="K373" s="669"/>
      <c r="L373" s="131" t="s">
        <v>443</v>
      </c>
      <c r="M373" s="132"/>
      <c r="N373" s="45">
        <v>243.35000000000002</v>
      </c>
      <c r="O373" s="133"/>
      <c r="P373" s="134">
        <f>O373*N373</f>
        <v>0</v>
      </c>
      <c r="Q373" s="171"/>
    </row>
    <row r="374" spans="1:17" ht="132.75" customHeight="1">
      <c r="A374" s="7"/>
      <c r="B374" s="683" t="s">
        <v>314</v>
      </c>
      <c r="C374" s="683"/>
      <c r="D374" s="683"/>
      <c r="E374" s="683"/>
      <c r="F374" s="683"/>
      <c r="G374" s="683"/>
      <c r="H374" s="683"/>
      <c r="I374" s="683"/>
      <c r="J374" s="683"/>
      <c r="K374" s="683"/>
      <c r="L374" s="541"/>
      <c r="M374" s="541"/>
      <c r="N374" s="541"/>
      <c r="O374" s="541"/>
      <c r="P374" s="135"/>
    </row>
    <row r="375" spans="1:17">
      <c r="A375" s="12"/>
      <c r="B375" s="13"/>
      <c r="C375" s="13"/>
      <c r="D375" s="13"/>
      <c r="E375" s="13"/>
      <c r="F375" s="13"/>
      <c r="G375" s="13"/>
      <c r="H375" s="13"/>
      <c r="I375" s="13"/>
      <c r="J375" s="13"/>
      <c r="K375" s="13"/>
      <c r="L375" s="136"/>
      <c r="M375" s="137"/>
      <c r="N375" s="137"/>
      <c r="O375" s="137"/>
      <c r="P375" s="138"/>
    </row>
    <row r="376" spans="1:17" s="16" customFormat="1">
      <c r="A376" s="125"/>
      <c r="B376" s="126"/>
      <c r="C376" s="126"/>
      <c r="D376" s="126"/>
      <c r="E376" s="126"/>
      <c r="F376" s="126"/>
      <c r="G376" s="126"/>
      <c r="H376" s="126"/>
      <c r="I376" s="126"/>
      <c r="J376" s="126"/>
      <c r="K376" s="126"/>
      <c r="L376" s="127"/>
      <c r="M376" s="127"/>
      <c r="N376" s="128"/>
      <c r="O376" s="129"/>
      <c r="P376" s="130"/>
      <c r="Q376" s="170"/>
    </row>
    <row r="377" spans="1:17" s="69" customFormat="1" ht="15">
      <c r="A377" s="14">
        <f>0.01+A373</f>
        <v>5.1199999999999974</v>
      </c>
      <c r="B377" s="667" t="s">
        <v>786</v>
      </c>
      <c r="C377" s="668"/>
      <c r="D377" s="668"/>
      <c r="E377" s="668"/>
      <c r="F377" s="668"/>
      <c r="G377" s="668"/>
      <c r="H377" s="668"/>
      <c r="I377" s="668"/>
      <c r="J377" s="668"/>
      <c r="K377" s="669"/>
      <c r="L377" s="131" t="s">
        <v>443</v>
      </c>
      <c r="M377" s="132"/>
      <c r="N377" s="45">
        <v>75.2</v>
      </c>
      <c r="O377" s="133"/>
      <c r="P377" s="134">
        <f>O377*N377</f>
        <v>0</v>
      </c>
      <c r="Q377" s="171"/>
    </row>
    <row r="378" spans="1:17" ht="139.5" customHeight="1">
      <c r="A378" s="7"/>
      <c r="B378" s="683" t="s">
        <v>239</v>
      </c>
      <c r="C378" s="683"/>
      <c r="D378" s="683"/>
      <c r="E378" s="683"/>
      <c r="F378" s="683"/>
      <c r="G378" s="683"/>
      <c r="H378" s="683"/>
      <c r="I378" s="683"/>
      <c r="J378" s="683"/>
      <c r="K378" s="683"/>
      <c r="L378" s="541"/>
      <c r="M378" s="541"/>
      <c r="N378" s="541"/>
      <c r="O378" s="541"/>
      <c r="P378" s="135"/>
    </row>
    <row r="379" spans="1:17">
      <c r="A379" s="10"/>
      <c r="B379" s="6"/>
      <c r="C379" s="6"/>
      <c r="D379" s="6"/>
      <c r="E379" s="6"/>
      <c r="F379" s="6"/>
      <c r="G379" s="6"/>
      <c r="H379" s="6"/>
      <c r="I379" s="6"/>
      <c r="J379" s="6"/>
      <c r="K379" s="6"/>
      <c r="L379" s="541"/>
      <c r="M379" s="544"/>
      <c r="N379" s="544"/>
      <c r="O379" s="544"/>
      <c r="P379" s="95"/>
    </row>
    <row r="380" spans="1:17" s="16" customFormat="1">
      <c r="A380" s="125"/>
      <c r="B380" s="126"/>
      <c r="C380" s="126"/>
      <c r="D380" s="126"/>
      <c r="E380" s="126"/>
      <c r="F380" s="126"/>
      <c r="G380" s="126"/>
      <c r="H380" s="126"/>
      <c r="I380" s="126"/>
      <c r="J380" s="126"/>
      <c r="K380" s="126"/>
      <c r="L380" s="127"/>
      <c r="M380" s="127"/>
      <c r="N380" s="128"/>
      <c r="O380" s="129"/>
      <c r="P380" s="130"/>
      <c r="Q380" s="170"/>
    </row>
    <row r="381" spans="1:17" s="69" customFormat="1" ht="15">
      <c r="A381" s="14">
        <f>0.01+A377</f>
        <v>5.1299999999999972</v>
      </c>
      <c r="B381" s="667" t="s">
        <v>787</v>
      </c>
      <c r="C381" s="668"/>
      <c r="D381" s="668"/>
      <c r="E381" s="668"/>
      <c r="F381" s="668"/>
      <c r="G381" s="668"/>
      <c r="H381" s="668"/>
      <c r="I381" s="668"/>
      <c r="J381" s="668"/>
      <c r="K381" s="669"/>
      <c r="L381" s="131" t="s">
        <v>443</v>
      </c>
      <c r="M381" s="132"/>
      <c r="N381" s="45">
        <v>33.700000000000003</v>
      </c>
      <c r="O381" s="133"/>
      <c r="P381" s="134">
        <f>O381*N381</f>
        <v>0</v>
      </c>
      <c r="Q381" s="171"/>
    </row>
    <row r="382" spans="1:17" ht="132.75" customHeight="1">
      <c r="A382" s="7"/>
      <c r="B382" s="683" t="s">
        <v>239</v>
      </c>
      <c r="C382" s="683"/>
      <c r="D382" s="683"/>
      <c r="E382" s="683"/>
      <c r="F382" s="683"/>
      <c r="G382" s="683"/>
      <c r="H382" s="683"/>
      <c r="I382" s="683"/>
      <c r="J382" s="683"/>
      <c r="K382" s="683"/>
      <c r="L382" s="541"/>
      <c r="M382" s="541"/>
      <c r="N382" s="541"/>
      <c r="O382" s="541"/>
      <c r="P382" s="135"/>
    </row>
    <row r="383" spans="1:17">
      <c r="A383" s="12"/>
      <c r="B383" s="13"/>
      <c r="C383" s="13"/>
      <c r="D383" s="13"/>
      <c r="E383" s="13"/>
      <c r="F383" s="13"/>
      <c r="G383" s="13"/>
      <c r="H383" s="13"/>
      <c r="I383" s="13"/>
      <c r="J383" s="13"/>
      <c r="K383" s="13"/>
      <c r="L383" s="136"/>
      <c r="M383" s="137"/>
      <c r="N383" s="137"/>
      <c r="O383" s="137"/>
      <c r="P383" s="138"/>
    </row>
    <row r="384" spans="1:17" s="16" customFormat="1">
      <c r="A384" s="125"/>
      <c r="B384" s="126"/>
      <c r="C384" s="126"/>
      <c r="D384" s="126"/>
      <c r="E384" s="126"/>
      <c r="F384" s="126"/>
      <c r="G384" s="126"/>
      <c r="H384" s="126"/>
      <c r="I384" s="126"/>
      <c r="J384" s="126"/>
      <c r="K384" s="126"/>
      <c r="L384" s="127"/>
      <c r="M384" s="127"/>
      <c r="N384" s="128"/>
      <c r="O384" s="129"/>
      <c r="P384" s="130"/>
      <c r="Q384" s="170"/>
    </row>
    <row r="385" spans="1:17" s="69" customFormat="1" ht="15">
      <c r="A385" s="14">
        <f>0.01+A381</f>
        <v>5.139999999999997</v>
      </c>
      <c r="B385" s="667" t="s">
        <v>788</v>
      </c>
      <c r="C385" s="668"/>
      <c r="D385" s="668"/>
      <c r="E385" s="668"/>
      <c r="F385" s="668"/>
      <c r="G385" s="668"/>
      <c r="H385" s="668"/>
      <c r="I385" s="668"/>
      <c r="J385" s="668"/>
      <c r="K385" s="669"/>
      <c r="L385" s="131" t="s">
        <v>443</v>
      </c>
      <c r="M385" s="132"/>
      <c r="N385" s="45">
        <v>27</v>
      </c>
      <c r="O385" s="133"/>
      <c r="P385" s="134">
        <f>O385*N385</f>
        <v>0</v>
      </c>
      <c r="Q385" s="171"/>
    </row>
    <row r="386" spans="1:17" ht="154.5" customHeight="1">
      <c r="A386" s="7"/>
      <c r="B386" s="683" t="s">
        <v>240</v>
      </c>
      <c r="C386" s="683"/>
      <c r="D386" s="683"/>
      <c r="E386" s="683"/>
      <c r="F386" s="683"/>
      <c r="G386" s="683"/>
      <c r="H386" s="683"/>
      <c r="I386" s="683"/>
      <c r="J386" s="683"/>
      <c r="K386" s="683"/>
      <c r="L386" s="541"/>
      <c r="M386" s="541"/>
      <c r="N386" s="541"/>
      <c r="O386" s="541"/>
      <c r="P386" s="135"/>
    </row>
    <row r="387" spans="1:17">
      <c r="A387" s="12"/>
      <c r="B387" s="13"/>
      <c r="C387" s="13"/>
      <c r="D387" s="13"/>
      <c r="E387" s="13"/>
      <c r="F387" s="13"/>
      <c r="G387" s="13"/>
      <c r="H387" s="13"/>
      <c r="I387" s="13"/>
      <c r="J387" s="13"/>
      <c r="K387" s="13"/>
      <c r="L387" s="136"/>
      <c r="M387" s="137"/>
      <c r="N387" s="137"/>
      <c r="O387" s="137"/>
      <c r="P387" s="138"/>
    </row>
    <row r="388" spans="1:17" s="16" customFormat="1">
      <c r="A388" s="125"/>
      <c r="B388" s="126"/>
      <c r="C388" s="126"/>
      <c r="D388" s="126"/>
      <c r="E388" s="126"/>
      <c r="F388" s="126"/>
      <c r="G388" s="126"/>
      <c r="H388" s="126"/>
      <c r="I388" s="126"/>
      <c r="J388" s="126"/>
      <c r="K388" s="126"/>
      <c r="L388" s="127"/>
      <c r="M388" s="127"/>
      <c r="N388" s="128"/>
      <c r="O388" s="129"/>
      <c r="P388" s="130"/>
      <c r="Q388" s="170"/>
    </row>
    <row r="389" spans="1:17" s="69" customFormat="1" ht="15">
      <c r="A389" s="14">
        <f>0.01+A385</f>
        <v>5.1499999999999968</v>
      </c>
      <c r="B389" s="667" t="s">
        <v>782</v>
      </c>
      <c r="C389" s="668"/>
      <c r="D389" s="668"/>
      <c r="E389" s="668"/>
      <c r="F389" s="668"/>
      <c r="G389" s="668"/>
      <c r="H389" s="668"/>
      <c r="I389" s="668"/>
      <c r="J389" s="668"/>
      <c r="K389" s="669"/>
      <c r="L389" s="131" t="s">
        <v>443</v>
      </c>
      <c r="M389" s="132"/>
      <c r="N389" s="45">
        <v>8.75</v>
      </c>
      <c r="O389" s="133"/>
      <c r="P389" s="134">
        <f>O389*N389</f>
        <v>0</v>
      </c>
      <c r="Q389" s="171"/>
    </row>
    <row r="390" spans="1:17" ht="132.75" customHeight="1">
      <c r="A390" s="7"/>
      <c r="B390" s="683" t="s">
        <v>239</v>
      </c>
      <c r="C390" s="683"/>
      <c r="D390" s="683"/>
      <c r="E390" s="683"/>
      <c r="F390" s="683"/>
      <c r="G390" s="683"/>
      <c r="H390" s="683"/>
      <c r="I390" s="683"/>
      <c r="J390" s="683"/>
      <c r="K390" s="683"/>
      <c r="L390" s="541"/>
      <c r="M390" s="541"/>
      <c r="N390" s="541"/>
      <c r="O390" s="541"/>
      <c r="P390" s="135"/>
    </row>
    <row r="391" spans="1:17">
      <c r="A391" s="10"/>
      <c r="B391" s="6"/>
      <c r="C391" s="6"/>
      <c r="D391" s="6"/>
      <c r="E391" s="6"/>
      <c r="F391" s="6"/>
      <c r="G391" s="6"/>
      <c r="H391" s="6"/>
      <c r="I391" s="6"/>
      <c r="J391" s="6"/>
      <c r="K391" s="6"/>
      <c r="L391" s="541"/>
      <c r="M391" s="544"/>
      <c r="N391" s="544"/>
      <c r="O391" s="544"/>
      <c r="P391" s="95"/>
    </row>
    <row r="392" spans="1:17" s="16" customFormat="1">
      <c r="A392" s="125"/>
      <c r="B392" s="126"/>
      <c r="C392" s="126"/>
      <c r="D392" s="126"/>
      <c r="E392" s="126"/>
      <c r="F392" s="126"/>
      <c r="G392" s="126"/>
      <c r="H392" s="126"/>
      <c r="I392" s="126"/>
      <c r="J392" s="126"/>
      <c r="K392" s="126"/>
      <c r="L392" s="127"/>
      <c r="M392" s="127"/>
      <c r="N392" s="128"/>
      <c r="O392" s="129"/>
      <c r="P392" s="130"/>
      <c r="Q392" s="170"/>
    </row>
    <row r="393" spans="1:17" s="69" customFormat="1" ht="15">
      <c r="A393" s="14">
        <f>0.01+A389</f>
        <v>5.1599999999999966</v>
      </c>
      <c r="B393" s="667" t="s">
        <v>783</v>
      </c>
      <c r="C393" s="668"/>
      <c r="D393" s="668"/>
      <c r="E393" s="668"/>
      <c r="F393" s="668"/>
      <c r="G393" s="668"/>
      <c r="H393" s="668"/>
      <c r="I393" s="668"/>
      <c r="J393" s="668"/>
      <c r="K393" s="669"/>
      <c r="L393" s="131" t="s">
        <v>443</v>
      </c>
      <c r="M393" s="132"/>
      <c r="N393" s="45">
        <v>2.9000000000000004</v>
      </c>
      <c r="O393" s="133"/>
      <c r="P393" s="134">
        <f>O393*N393</f>
        <v>0</v>
      </c>
      <c r="Q393" s="171"/>
    </row>
    <row r="394" spans="1:17" ht="132.75" customHeight="1">
      <c r="A394" s="7"/>
      <c r="B394" s="683" t="s">
        <v>239</v>
      </c>
      <c r="C394" s="683"/>
      <c r="D394" s="683"/>
      <c r="E394" s="683"/>
      <c r="F394" s="683"/>
      <c r="G394" s="683"/>
      <c r="H394" s="683"/>
      <c r="I394" s="683"/>
      <c r="J394" s="683"/>
      <c r="K394" s="683"/>
      <c r="L394" s="541"/>
      <c r="M394" s="541"/>
      <c r="N394" s="541"/>
      <c r="O394" s="541"/>
      <c r="P394" s="135"/>
    </row>
    <row r="395" spans="1:17">
      <c r="A395" s="12"/>
      <c r="B395" s="13"/>
      <c r="C395" s="13"/>
      <c r="D395" s="13"/>
      <c r="E395" s="13"/>
      <c r="F395" s="13"/>
      <c r="G395" s="13"/>
      <c r="H395" s="13"/>
      <c r="I395" s="13"/>
      <c r="J395" s="13"/>
      <c r="K395" s="13"/>
      <c r="L395" s="136"/>
      <c r="M395" s="137"/>
      <c r="N395" s="137"/>
      <c r="O395" s="137"/>
      <c r="P395" s="138"/>
    </row>
    <row r="396" spans="1:17" s="16" customFormat="1">
      <c r="A396" s="125"/>
      <c r="B396" s="126"/>
      <c r="C396" s="126"/>
      <c r="D396" s="126"/>
      <c r="E396" s="126"/>
      <c r="F396" s="126"/>
      <c r="G396" s="126"/>
      <c r="H396" s="126"/>
      <c r="I396" s="126"/>
      <c r="J396" s="126"/>
      <c r="K396" s="126"/>
      <c r="L396" s="127"/>
      <c r="M396" s="127"/>
      <c r="N396" s="128"/>
      <c r="O396" s="129"/>
      <c r="P396" s="130"/>
      <c r="Q396" s="170"/>
    </row>
    <row r="397" spans="1:17" s="69" customFormat="1" ht="15">
      <c r="A397" s="14">
        <f>0.01+A393</f>
        <v>5.1699999999999964</v>
      </c>
      <c r="B397" s="667" t="s">
        <v>778</v>
      </c>
      <c r="C397" s="668"/>
      <c r="D397" s="668"/>
      <c r="E397" s="668"/>
      <c r="F397" s="668"/>
      <c r="G397" s="668"/>
      <c r="H397" s="668"/>
      <c r="I397" s="668"/>
      <c r="J397" s="668"/>
      <c r="K397" s="669"/>
      <c r="L397" s="131" t="s">
        <v>443</v>
      </c>
      <c r="M397" s="132"/>
      <c r="N397" s="45">
        <v>164</v>
      </c>
      <c r="O397" s="133"/>
      <c r="P397" s="134">
        <f>O397*N397</f>
        <v>0</v>
      </c>
      <c r="Q397" s="171"/>
    </row>
    <row r="398" spans="1:17" ht="54" customHeight="1">
      <c r="A398" s="7"/>
      <c r="B398" s="670" t="s">
        <v>456</v>
      </c>
      <c r="C398" s="670"/>
      <c r="D398" s="670"/>
      <c r="E398" s="670"/>
      <c r="F398" s="670"/>
      <c r="G398" s="670"/>
      <c r="H398" s="670"/>
      <c r="I398" s="670"/>
      <c r="J398" s="670"/>
      <c r="K398" s="670"/>
      <c r="L398" s="541"/>
      <c r="M398" s="541"/>
      <c r="N398" s="541"/>
      <c r="O398" s="541"/>
      <c r="P398" s="135"/>
    </row>
    <row r="399" spans="1:17">
      <c r="A399" s="12"/>
      <c r="B399" s="13"/>
      <c r="C399" s="13"/>
      <c r="D399" s="13"/>
      <c r="E399" s="13"/>
      <c r="F399" s="13"/>
      <c r="G399" s="13"/>
      <c r="H399" s="13"/>
      <c r="I399" s="13"/>
      <c r="J399" s="13"/>
      <c r="K399" s="13"/>
      <c r="L399" s="136"/>
      <c r="M399" s="137"/>
      <c r="N399" s="137"/>
      <c r="O399" s="137"/>
      <c r="P399" s="138"/>
    </row>
    <row r="400" spans="1:17" s="16" customFormat="1">
      <c r="A400" s="125"/>
      <c r="B400" s="126"/>
      <c r="C400" s="126"/>
      <c r="D400" s="126"/>
      <c r="E400" s="126"/>
      <c r="F400" s="126"/>
      <c r="G400" s="126"/>
      <c r="H400" s="126"/>
      <c r="I400" s="126"/>
      <c r="J400" s="126"/>
      <c r="K400" s="126"/>
      <c r="L400" s="127"/>
      <c r="M400" s="127"/>
      <c r="N400" s="128"/>
      <c r="O400" s="129"/>
      <c r="P400" s="130"/>
      <c r="Q400" s="170"/>
    </row>
    <row r="401" spans="1:17" s="69" customFormat="1" ht="15">
      <c r="A401" s="14">
        <f>0.01+A397</f>
        <v>5.1799999999999962</v>
      </c>
      <c r="B401" s="667" t="s">
        <v>400</v>
      </c>
      <c r="C401" s="668"/>
      <c r="D401" s="668"/>
      <c r="E401" s="668"/>
      <c r="F401" s="668"/>
      <c r="G401" s="668"/>
      <c r="H401" s="668"/>
      <c r="I401" s="668"/>
      <c r="J401" s="668"/>
      <c r="K401" s="669"/>
      <c r="L401" s="131" t="s">
        <v>443</v>
      </c>
      <c r="M401" s="132"/>
      <c r="N401" s="45">
        <v>3.6500000000000004</v>
      </c>
      <c r="O401" s="133"/>
      <c r="P401" s="134">
        <f>O401*N401</f>
        <v>0</v>
      </c>
      <c r="Q401" s="171"/>
    </row>
    <row r="402" spans="1:17" ht="54.75" customHeight="1">
      <c r="A402" s="7"/>
      <c r="B402" s="670" t="s">
        <v>456</v>
      </c>
      <c r="C402" s="670"/>
      <c r="D402" s="670"/>
      <c r="E402" s="670"/>
      <c r="F402" s="670"/>
      <c r="G402" s="670"/>
      <c r="H402" s="670"/>
      <c r="I402" s="670"/>
      <c r="J402" s="670"/>
      <c r="K402" s="670"/>
      <c r="L402" s="541"/>
      <c r="M402" s="541"/>
      <c r="N402" s="541"/>
      <c r="O402" s="541"/>
      <c r="P402" s="135"/>
    </row>
    <row r="403" spans="1:17">
      <c r="A403" s="12"/>
      <c r="B403" s="13"/>
      <c r="C403" s="13"/>
      <c r="D403" s="13"/>
      <c r="E403" s="13"/>
      <c r="F403" s="13"/>
      <c r="G403" s="13"/>
      <c r="H403" s="13"/>
      <c r="I403" s="13"/>
      <c r="J403" s="13"/>
      <c r="K403" s="13"/>
      <c r="L403" s="136"/>
      <c r="M403" s="137"/>
      <c r="N403" s="137"/>
      <c r="O403" s="137"/>
      <c r="P403" s="138"/>
    </row>
    <row r="404" spans="1:17" s="16" customFormat="1">
      <c r="A404" s="125"/>
      <c r="B404" s="126"/>
      <c r="C404" s="126"/>
      <c r="D404" s="126"/>
      <c r="E404" s="126"/>
      <c r="F404" s="126"/>
      <c r="G404" s="126"/>
      <c r="H404" s="126"/>
      <c r="I404" s="126"/>
      <c r="J404" s="126"/>
      <c r="K404" s="126"/>
      <c r="L404" s="127"/>
      <c r="M404" s="127"/>
      <c r="N404" s="128"/>
      <c r="O404" s="129"/>
      <c r="P404" s="130"/>
      <c r="Q404" s="170"/>
    </row>
    <row r="405" spans="1:17" s="69" customFormat="1" ht="15">
      <c r="A405" s="14">
        <f>0.01+A401</f>
        <v>5.1899999999999959</v>
      </c>
      <c r="B405" s="667" t="s">
        <v>1018</v>
      </c>
      <c r="C405" s="668"/>
      <c r="D405" s="668"/>
      <c r="E405" s="668"/>
      <c r="F405" s="668"/>
      <c r="G405" s="668"/>
      <c r="H405" s="668"/>
      <c r="I405" s="668"/>
      <c r="J405" s="668"/>
      <c r="K405" s="669"/>
      <c r="L405" s="131" t="s">
        <v>443</v>
      </c>
      <c r="M405" s="132"/>
      <c r="N405" s="11">
        <v>3.6</v>
      </c>
      <c r="O405" s="133"/>
      <c r="P405" s="134">
        <f>O405*N405</f>
        <v>0</v>
      </c>
      <c r="Q405" s="171"/>
    </row>
    <row r="406" spans="1:17" ht="56.25" customHeight="1">
      <c r="A406" s="7"/>
      <c r="B406" s="670" t="s">
        <v>511</v>
      </c>
      <c r="C406" s="670"/>
      <c r="D406" s="670"/>
      <c r="E406" s="670"/>
      <c r="F406" s="670"/>
      <c r="G406" s="670"/>
      <c r="H406" s="670"/>
      <c r="I406" s="670"/>
      <c r="J406" s="670"/>
      <c r="K406" s="670"/>
      <c r="L406" s="541"/>
      <c r="M406" s="541"/>
      <c r="N406" s="541"/>
      <c r="O406" s="541"/>
      <c r="P406" s="135"/>
    </row>
    <row r="407" spans="1:17">
      <c r="A407" s="10"/>
      <c r="B407" s="6"/>
      <c r="C407" s="6"/>
      <c r="D407" s="6"/>
      <c r="E407" s="6"/>
      <c r="F407" s="6"/>
      <c r="G407" s="6"/>
      <c r="H407" s="6"/>
      <c r="I407" s="6"/>
      <c r="J407" s="6"/>
      <c r="K407" s="6"/>
      <c r="L407" s="541"/>
      <c r="M407" s="544"/>
      <c r="N407" s="544"/>
      <c r="O407" s="544"/>
      <c r="P407" s="95"/>
    </row>
    <row r="408" spans="1:17" s="16" customFormat="1">
      <c r="A408" s="125"/>
      <c r="B408" s="126"/>
      <c r="C408" s="126"/>
      <c r="D408" s="126"/>
      <c r="E408" s="126"/>
      <c r="F408" s="126"/>
      <c r="G408" s="126"/>
      <c r="H408" s="126"/>
      <c r="I408" s="126"/>
      <c r="J408" s="126"/>
      <c r="K408" s="126"/>
      <c r="L408" s="127"/>
      <c r="M408" s="127"/>
      <c r="N408" s="128"/>
      <c r="O408" s="129"/>
      <c r="P408" s="130"/>
      <c r="Q408" s="170"/>
    </row>
    <row r="409" spans="1:17" s="69" customFormat="1" ht="15">
      <c r="A409" s="14">
        <f>0.01+A405</f>
        <v>5.1999999999999957</v>
      </c>
      <c r="B409" s="667" t="s">
        <v>566</v>
      </c>
      <c r="C409" s="668"/>
      <c r="D409" s="668"/>
      <c r="E409" s="668"/>
      <c r="F409" s="668"/>
      <c r="G409" s="668"/>
      <c r="H409" s="668"/>
      <c r="I409" s="668"/>
      <c r="J409" s="668"/>
      <c r="K409" s="669"/>
      <c r="L409" s="131" t="s">
        <v>443</v>
      </c>
      <c r="M409" s="132"/>
      <c r="N409" s="45">
        <v>1.7</v>
      </c>
      <c r="O409" s="133"/>
      <c r="P409" s="134">
        <f>O409*N409</f>
        <v>0</v>
      </c>
      <c r="Q409" s="171"/>
    </row>
    <row r="410" spans="1:17" ht="57" customHeight="1">
      <c r="A410" s="7"/>
      <c r="B410" s="670" t="s">
        <v>511</v>
      </c>
      <c r="C410" s="670"/>
      <c r="D410" s="670"/>
      <c r="E410" s="670"/>
      <c r="F410" s="670"/>
      <c r="G410" s="670"/>
      <c r="H410" s="670"/>
      <c r="I410" s="670"/>
      <c r="J410" s="670"/>
      <c r="K410" s="670"/>
      <c r="L410" s="541"/>
      <c r="M410" s="541"/>
      <c r="N410" s="541"/>
      <c r="O410" s="541"/>
      <c r="P410" s="135"/>
    </row>
    <row r="411" spans="1:17">
      <c r="A411" s="12"/>
      <c r="B411" s="13"/>
      <c r="C411" s="13"/>
      <c r="D411" s="13"/>
      <c r="E411" s="13"/>
      <c r="F411" s="13"/>
      <c r="G411" s="13"/>
      <c r="H411" s="13"/>
      <c r="I411" s="13"/>
      <c r="J411" s="13"/>
      <c r="K411" s="13"/>
      <c r="L411" s="136"/>
      <c r="M411" s="137"/>
      <c r="N411" s="137"/>
      <c r="O411" s="137"/>
      <c r="P411" s="138"/>
    </row>
    <row r="412" spans="1:17" s="16" customFormat="1">
      <c r="A412" s="125"/>
      <c r="B412" s="126"/>
      <c r="C412" s="126"/>
      <c r="D412" s="126"/>
      <c r="E412" s="126"/>
      <c r="F412" s="126"/>
      <c r="G412" s="126"/>
      <c r="H412" s="126"/>
      <c r="I412" s="126"/>
      <c r="J412" s="126"/>
      <c r="K412" s="126"/>
      <c r="L412" s="127"/>
      <c r="M412" s="127"/>
      <c r="N412" s="128"/>
      <c r="O412" s="129"/>
      <c r="P412" s="130"/>
      <c r="Q412" s="170"/>
    </row>
    <row r="413" spans="1:17" s="69" customFormat="1" ht="15">
      <c r="A413" s="14">
        <f>0.01+A409</f>
        <v>5.2099999999999955</v>
      </c>
      <c r="B413" s="667" t="s">
        <v>566</v>
      </c>
      <c r="C413" s="668"/>
      <c r="D413" s="668"/>
      <c r="E413" s="668"/>
      <c r="F413" s="668"/>
      <c r="G413" s="668"/>
      <c r="H413" s="668"/>
      <c r="I413" s="668"/>
      <c r="J413" s="668"/>
      <c r="K413" s="669"/>
      <c r="L413" s="131" t="s">
        <v>443</v>
      </c>
      <c r="M413" s="132"/>
      <c r="N413" s="45">
        <v>0.8</v>
      </c>
      <c r="O413" s="133"/>
      <c r="P413" s="134">
        <f>O413*N413</f>
        <v>0</v>
      </c>
      <c r="Q413" s="171"/>
    </row>
    <row r="414" spans="1:17" ht="57" customHeight="1">
      <c r="A414" s="7"/>
      <c r="B414" s="670" t="s">
        <v>976</v>
      </c>
      <c r="C414" s="670"/>
      <c r="D414" s="670"/>
      <c r="E414" s="670"/>
      <c r="F414" s="670"/>
      <c r="G414" s="670"/>
      <c r="H414" s="670"/>
      <c r="I414" s="670"/>
      <c r="J414" s="670"/>
      <c r="K414" s="670"/>
      <c r="L414" s="541"/>
      <c r="M414" s="541"/>
      <c r="N414" s="541"/>
      <c r="O414" s="541"/>
      <c r="P414" s="135"/>
    </row>
    <row r="415" spans="1:17">
      <c r="A415" s="10"/>
      <c r="B415" s="6"/>
      <c r="C415" s="6"/>
      <c r="D415" s="6"/>
      <c r="E415" s="6"/>
      <c r="F415" s="6"/>
      <c r="G415" s="6"/>
      <c r="H415" s="6"/>
      <c r="I415" s="6"/>
      <c r="J415" s="6"/>
      <c r="K415" s="6"/>
      <c r="L415" s="541"/>
      <c r="M415" s="544"/>
      <c r="N415" s="544"/>
      <c r="O415" s="544"/>
      <c r="P415" s="95"/>
    </row>
    <row r="416" spans="1:17" s="16" customFormat="1">
      <c r="A416" s="125"/>
      <c r="B416" s="126"/>
      <c r="C416" s="126"/>
      <c r="D416" s="126"/>
      <c r="E416" s="126"/>
      <c r="F416" s="126"/>
      <c r="G416" s="126"/>
      <c r="H416" s="126"/>
      <c r="I416" s="126"/>
      <c r="J416" s="126"/>
      <c r="K416" s="126"/>
      <c r="L416" s="127"/>
      <c r="M416" s="127"/>
      <c r="N416" s="128"/>
      <c r="O416" s="129"/>
      <c r="P416" s="130"/>
      <c r="Q416" s="170"/>
    </row>
    <row r="417" spans="1:19" s="69" customFormat="1" ht="15">
      <c r="A417" s="14">
        <f>0.01+A413</f>
        <v>5.2199999999999953</v>
      </c>
      <c r="B417" s="667" t="s">
        <v>1071</v>
      </c>
      <c r="C417" s="668"/>
      <c r="D417" s="668"/>
      <c r="E417" s="668"/>
      <c r="F417" s="668"/>
      <c r="G417" s="668"/>
      <c r="H417" s="668"/>
      <c r="I417" s="668"/>
      <c r="J417" s="668"/>
      <c r="K417" s="669"/>
      <c r="L417" s="131" t="s">
        <v>443</v>
      </c>
      <c r="M417" s="132"/>
      <c r="N417" s="45">
        <v>36.296999999999997</v>
      </c>
      <c r="O417" s="133"/>
      <c r="P417" s="134">
        <f>O417*N417</f>
        <v>0</v>
      </c>
      <c r="Q417" s="171"/>
      <c r="S417" s="16"/>
    </row>
    <row r="418" spans="1:19" ht="134.25" customHeight="1">
      <c r="A418" s="7"/>
      <c r="B418" s="670" t="s">
        <v>1072</v>
      </c>
      <c r="C418" s="670"/>
      <c r="D418" s="670"/>
      <c r="E418" s="670"/>
      <c r="F418" s="670"/>
      <c r="G418" s="670"/>
      <c r="H418" s="670"/>
      <c r="I418" s="670"/>
      <c r="J418" s="670"/>
      <c r="K418" s="670"/>
      <c r="L418" s="541"/>
      <c r="M418" s="541"/>
      <c r="N418" s="541"/>
      <c r="O418" s="541"/>
      <c r="P418" s="135"/>
    </row>
    <row r="419" spans="1:19">
      <c r="A419" s="104"/>
      <c r="B419" s="338"/>
      <c r="C419" s="338"/>
      <c r="D419" s="338"/>
      <c r="E419" s="338"/>
      <c r="F419" s="338"/>
      <c r="G419" s="338"/>
      <c r="H419" s="338"/>
      <c r="I419" s="338"/>
      <c r="J419" s="338"/>
      <c r="K419" s="338"/>
      <c r="L419" s="149"/>
      <c r="M419" s="545"/>
      <c r="N419" s="545"/>
      <c r="O419" s="545"/>
      <c r="P419" s="119"/>
    </row>
    <row r="420" spans="1:19" s="16" customFormat="1">
      <c r="A420" s="125"/>
      <c r="B420" s="126"/>
      <c r="C420" s="126"/>
      <c r="D420" s="126"/>
      <c r="E420" s="126"/>
      <c r="F420" s="126"/>
      <c r="G420" s="126"/>
      <c r="H420" s="126"/>
      <c r="I420" s="126"/>
      <c r="J420" s="126"/>
      <c r="K420" s="126"/>
      <c r="L420" s="127"/>
      <c r="M420" s="127"/>
      <c r="N420" s="128"/>
      <c r="O420" s="129"/>
      <c r="P420" s="130"/>
      <c r="Q420" s="170"/>
    </row>
    <row r="421" spans="1:19" s="69" customFormat="1" ht="15">
      <c r="A421" s="14">
        <f>0.01+A417</f>
        <v>5.2299999999999951</v>
      </c>
      <c r="B421" s="667" t="s">
        <v>657</v>
      </c>
      <c r="C421" s="668"/>
      <c r="D421" s="668"/>
      <c r="E421" s="668"/>
      <c r="F421" s="668"/>
      <c r="G421" s="668"/>
      <c r="H421" s="668"/>
      <c r="I421" s="668"/>
      <c r="J421" s="668"/>
      <c r="K421" s="669"/>
      <c r="L421" s="131" t="s">
        <v>137</v>
      </c>
      <c r="M421" s="132"/>
      <c r="N421" s="45">
        <v>163</v>
      </c>
      <c r="O421" s="133"/>
      <c r="P421" s="134">
        <f>O421*N421</f>
        <v>0</v>
      </c>
      <c r="Q421" s="171"/>
    </row>
    <row r="422" spans="1:19" ht="44.25" customHeight="1">
      <c r="A422" s="7"/>
      <c r="B422" s="671" t="s">
        <v>656</v>
      </c>
      <c r="C422" s="671"/>
      <c r="D422" s="671"/>
      <c r="E422" s="671"/>
      <c r="F422" s="671"/>
      <c r="G422" s="671"/>
      <c r="H422" s="671"/>
      <c r="I422" s="671"/>
      <c r="J422" s="671"/>
      <c r="K422" s="671"/>
      <c r="L422" s="541"/>
      <c r="M422" s="541"/>
      <c r="N422" s="541"/>
      <c r="O422" s="541"/>
      <c r="P422" s="135"/>
    </row>
    <row r="423" spans="1:19" s="16" customFormat="1">
      <c r="A423" s="125"/>
      <c r="B423" s="126"/>
      <c r="C423" s="126"/>
      <c r="D423" s="126"/>
      <c r="E423" s="126"/>
      <c r="F423" s="126"/>
      <c r="G423" s="126"/>
      <c r="H423" s="126"/>
      <c r="I423" s="126"/>
      <c r="J423" s="126"/>
      <c r="K423" s="126"/>
      <c r="L423" s="127"/>
      <c r="M423" s="127"/>
      <c r="N423" s="128"/>
      <c r="O423" s="129"/>
      <c r="P423" s="130"/>
      <c r="Q423" s="170"/>
    </row>
    <row r="424" spans="1:19" s="69" customFormat="1" ht="15">
      <c r="A424" s="14">
        <f>0.01+A421</f>
        <v>5.2399999999999949</v>
      </c>
      <c r="B424" s="667" t="s">
        <v>567</v>
      </c>
      <c r="C424" s="668"/>
      <c r="D424" s="668"/>
      <c r="E424" s="668"/>
      <c r="F424" s="668"/>
      <c r="G424" s="668"/>
      <c r="H424" s="668"/>
      <c r="I424" s="668"/>
      <c r="J424" s="668"/>
      <c r="K424" s="669"/>
      <c r="L424" s="131" t="s">
        <v>136</v>
      </c>
      <c r="M424" s="132"/>
      <c r="N424" s="45">
        <v>256</v>
      </c>
      <c r="O424" s="133"/>
      <c r="P424" s="134">
        <f>O424*N424</f>
        <v>0</v>
      </c>
      <c r="Q424" s="171"/>
    </row>
    <row r="425" spans="1:19" ht="72.75" customHeight="1">
      <c r="A425" s="7"/>
      <c r="B425" s="671" t="s">
        <v>277</v>
      </c>
      <c r="C425" s="671"/>
      <c r="D425" s="671"/>
      <c r="E425" s="671"/>
      <c r="F425" s="671"/>
      <c r="G425" s="671"/>
      <c r="H425" s="671"/>
      <c r="I425" s="671"/>
      <c r="J425" s="671"/>
      <c r="K425" s="671"/>
      <c r="L425" s="541"/>
      <c r="M425" s="541"/>
      <c r="N425" s="541"/>
      <c r="O425" s="541"/>
      <c r="P425" s="135"/>
    </row>
    <row r="426" spans="1:19">
      <c r="A426" s="12"/>
      <c r="B426" s="13"/>
      <c r="C426" s="13"/>
      <c r="D426" s="13"/>
      <c r="E426" s="13"/>
      <c r="F426" s="13"/>
      <c r="G426" s="13"/>
      <c r="H426" s="13"/>
      <c r="I426" s="13"/>
      <c r="J426" s="13"/>
      <c r="K426" s="13"/>
      <c r="L426" s="136"/>
      <c r="M426" s="137"/>
      <c r="N426" s="137"/>
      <c r="O426" s="137"/>
      <c r="P426" s="138"/>
    </row>
    <row r="427" spans="1:19" s="16" customFormat="1">
      <c r="A427" s="125"/>
      <c r="B427" s="126"/>
      <c r="C427" s="126"/>
      <c r="D427" s="126"/>
      <c r="E427" s="126"/>
      <c r="F427" s="126"/>
      <c r="G427" s="126"/>
      <c r="H427" s="126"/>
      <c r="I427" s="126"/>
      <c r="J427" s="126"/>
      <c r="K427" s="126"/>
      <c r="L427" s="127"/>
      <c r="M427" s="127"/>
      <c r="N427" s="128"/>
      <c r="O427" s="129"/>
      <c r="P427" s="130"/>
      <c r="Q427" s="170"/>
    </row>
    <row r="428" spans="1:19" s="69" customFormat="1" ht="15">
      <c r="A428" s="14">
        <f>0.01+A424</f>
        <v>5.2499999999999947</v>
      </c>
      <c r="B428" s="667" t="s">
        <v>537</v>
      </c>
      <c r="C428" s="668"/>
      <c r="D428" s="668"/>
      <c r="E428" s="668"/>
      <c r="F428" s="668"/>
      <c r="G428" s="668"/>
      <c r="H428" s="668"/>
      <c r="I428" s="668"/>
      <c r="J428" s="668"/>
      <c r="K428" s="669"/>
      <c r="L428" s="131" t="s">
        <v>138</v>
      </c>
      <c r="M428" s="132"/>
      <c r="N428" s="45">
        <v>20</v>
      </c>
      <c r="O428" s="133"/>
      <c r="P428" s="134">
        <f>O428*N428</f>
        <v>0</v>
      </c>
      <c r="Q428" s="171"/>
    </row>
    <row r="429" spans="1:19" ht="69.75" customHeight="1">
      <c r="A429" s="7"/>
      <c r="B429" s="671" t="s">
        <v>539</v>
      </c>
      <c r="C429" s="671"/>
      <c r="D429" s="671"/>
      <c r="E429" s="671"/>
      <c r="F429" s="671"/>
      <c r="G429" s="671"/>
      <c r="H429" s="671"/>
      <c r="I429" s="671"/>
      <c r="J429" s="671"/>
      <c r="K429" s="671"/>
      <c r="L429" s="541"/>
      <c r="M429" s="541"/>
      <c r="N429" s="541"/>
      <c r="O429" s="541"/>
      <c r="P429" s="135"/>
    </row>
    <row r="430" spans="1:19">
      <c r="A430" s="12"/>
      <c r="B430" s="13"/>
      <c r="C430" s="13"/>
      <c r="D430" s="13"/>
      <c r="E430" s="13"/>
      <c r="F430" s="13"/>
      <c r="G430" s="13"/>
      <c r="H430" s="13"/>
      <c r="I430" s="13"/>
      <c r="J430" s="13"/>
      <c r="K430" s="13"/>
      <c r="L430" s="136"/>
      <c r="M430" s="137"/>
      <c r="N430" s="137"/>
      <c r="O430" s="137"/>
      <c r="P430" s="138"/>
    </row>
    <row r="431" spans="1:19" s="16" customFormat="1">
      <c r="A431" s="125"/>
      <c r="B431" s="126"/>
      <c r="C431" s="126"/>
      <c r="D431" s="126"/>
      <c r="E431" s="126"/>
      <c r="F431" s="126"/>
      <c r="G431" s="126"/>
      <c r="H431" s="126"/>
      <c r="I431" s="126"/>
      <c r="J431" s="126"/>
      <c r="K431" s="126"/>
      <c r="L431" s="127"/>
      <c r="M431" s="127"/>
      <c r="N431" s="128"/>
      <c r="O431" s="129"/>
      <c r="P431" s="130"/>
      <c r="Q431" s="170"/>
    </row>
    <row r="432" spans="1:19" s="69" customFormat="1" ht="15">
      <c r="A432" s="14">
        <f>0.01+A428</f>
        <v>5.2599999999999945</v>
      </c>
      <c r="B432" s="667" t="s">
        <v>429</v>
      </c>
      <c r="C432" s="668"/>
      <c r="D432" s="668"/>
      <c r="E432" s="668"/>
      <c r="F432" s="668"/>
      <c r="G432" s="668"/>
      <c r="H432" s="668"/>
      <c r="I432" s="668"/>
      <c r="J432" s="668"/>
      <c r="K432" s="669"/>
      <c r="L432" s="131" t="s">
        <v>136</v>
      </c>
      <c r="M432" s="132"/>
      <c r="N432" s="45">
        <v>4</v>
      </c>
      <c r="O432" s="133"/>
      <c r="P432" s="134">
        <f>O432*N432</f>
        <v>0</v>
      </c>
      <c r="Q432" s="171"/>
    </row>
    <row r="433" spans="1:18" ht="61.5" customHeight="1">
      <c r="A433" s="7"/>
      <c r="B433" s="670" t="s">
        <v>536</v>
      </c>
      <c r="C433" s="670"/>
      <c r="D433" s="670"/>
      <c r="E433" s="670"/>
      <c r="F433" s="670"/>
      <c r="G433" s="670"/>
      <c r="H433" s="670"/>
      <c r="I433" s="670"/>
      <c r="J433" s="670"/>
      <c r="K433" s="670"/>
      <c r="L433" s="541"/>
      <c r="M433" s="541"/>
      <c r="N433" s="541"/>
      <c r="O433" s="541"/>
      <c r="P433" s="135"/>
    </row>
    <row r="434" spans="1:18">
      <c r="A434" s="10"/>
      <c r="B434" s="6"/>
      <c r="C434" s="6"/>
      <c r="D434" s="6"/>
      <c r="E434" s="6"/>
      <c r="F434" s="6"/>
      <c r="G434" s="6"/>
      <c r="H434" s="6"/>
      <c r="I434" s="6"/>
      <c r="J434" s="6"/>
      <c r="K434" s="6"/>
      <c r="L434" s="541"/>
      <c r="M434" s="544"/>
      <c r="N434" s="544"/>
      <c r="O434" s="544"/>
      <c r="P434" s="95"/>
    </row>
    <row r="435" spans="1:18" s="16" customFormat="1">
      <c r="A435" s="125"/>
      <c r="B435" s="126"/>
      <c r="C435" s="126"/>
      <c r="D435" s="126"/>
      <c r="E435" s="126"/>
      <c r="F435" s="126"/>
      <c r="G435" s="126"/>
      <c r="H435" s="126"/>
      <c r="I435" s="126"/>
      <c r="J435" s="126"/>
      <c r="K435" s="126"/>
      <c r="L435" s="127"/>
      <c r="M435" s="127"/>
      <c r="N435" s="128"/>
      <c r="O435" s="129"/>
      <c r="P435" s="130"/>
      <c r="Q435" s="170"/>
    </row>
    <row r="436" spans="1:18" s="69" customFormat="1" ht="15">
      <c r="A436" s="14">
        <f>0.01+A432</f>
        <v>5.2699999999999942</v>
      </c>
      <c r="B436" s="667" t="s">
        <v>985</v>
      </c>
      <c r="C436" s="668"/>
      <c r="D436" s="668"/>
      <c r="E436" s="668"/>
      <c r="F436" s="668"/>
      <c r="G436" s="668"/>
      <c r="H436" s="668"/>
      <c r="I436" s="668"/>
      <c r="J436" s="668"/>
      <c r="K436" s="669"/>
      <c r="L436" s="131" t="s">
        <v>136</v>
      </c>
      <c r="M436" s="132"/>
      <c r="N436" s="45">
        <v>256</v>
      </c>
      <c r="O436" s="133"/>
      <c r="P436" s="134">
        <f>O436*N436</f>
        <v>0</v>
      </c>
      <c r="Q436" s="171"/>
    </row>
    <row r="437" spans="1:18" ht="80.25" customHeight="1">
      <c r="A437" s="7"/>
      <c r="B437" s="671" t="s">
        <v>1076</v>
      </c>
      <c r="C437" s="671"/>
      <c r="D437" s="671"/>
      <c r="E437" s="671"/>
      <c r="F437" s="671"/>
      <c r="G437" s="671"/>
      <c r="H437" s="671"/>
      <c r="I437" s="671"/>
      <c r="J437" s="671"/>
      <c r="K437" s="671"/>
      <c r="L437" s="541"/>
      <c r="M437" s="541"/>
      <c r="N437" s="541"/>
      <c r="O437" s="541"/>
      <c r="P437" s="135"/>
    </row>
    <row r="438" spans="1:18">
      <c r="A438" s="12"/>
      <c r="B438" s="13"/>
      <c r="C438" s="13"/>
      <c r="D438" s="13"/>
      <c r="E438" s="13"/>
      <c r="F438" s="13"/>
      <c r="G438" s="13"/>
      <c r="H438" s="13"/>
      <c r="I438" s="13"/>
      <c r="J438" s="13"/>
      <c r="K438" s="13"/>
      <c r="L438" s="136"/>
      <c r="M438" s="137"/>
      <c r="N438" s="137"/>
      <c r="O438" s="137"/>
      <c r="P438" s="138"/>
    </row>
    <row r="439" spans="1:18" s="16" customFormat="1">
      <c r="A439" s="125"/>
      <c r="B439" s="126"/>
      <c r="C439" s="126"/>
      <c r="D439" s="126"/>
      <c r="E439" s="126"/>
      <c r="F439" s="126"/>
      <c r="G439" s="126"/>
      <c r="H439" s="126"/>
      <c r="I439" s="126"/>
      <c r="J439" s="126"/>
      <c r="K439" s="126"/>
      <c r="L439" s="127"/>
      <c r="M439" s="127"/>
      <c r="N439" s="128"/>
      <c r="O439" s="129"/>
      <c r="P439" s="130"/>
      <c r="Q439" s="170"/>
    </row>
    <row r="440" spans="1:18" s="69" customFormat="1" ht="15">
      <c r="A440" s="14">
        <f>0.01+A436</f>
        <v>5.279999999999994</v>
      </c>
      <c r="B440" s="667" t="s">
        <v>1078</v>
      </c>
      <c r="C440" s="668"/>
      <c r="D440" s="668"/>
      <c r="E440" s="668"/>
      <c r="F440" s="668"/>
      <c r="G440" s="668"/>
      <c r="H440" s="668"/>
      <c r="I440" s="668"/>
      <c r="J440" s="668"/>
      <c r="K440" s="669"/>
      <c r="L440" s="131" t="s">
        <v>136</v>
      </c>
      <c r="M440" s="132"/>
      <c r="N440" s="45">
        <v>252</v>
      </c>
      <c r="O440" s="133"/>
      <c r="P440" s="134">
        <f>O440*N440</f>
        <v>0</v>
      </c>
      <c r="Q440" s="171"/>
    </row>
    <row r="441" spans="1:18" ht="80.25" customHeight="1">
      <c r="A441" s="7"/>
      <c r="B441" s="671" t="s">
        <v>1077</v>
      </c>
      <c r="C441" s="671"/>
      <c r="D441" s="671"/>
      <c r="E441" s="671"/>
      <c r="F441" s="671"/>
      <c r="G441" s="671"/>
      <c r="H441" s="671"/>
      <c r="I441" s="671"/>
      <c r="J441" s="671"/>
      <c r="K441" s="671"/>
      <c r="L441" s="541"/>
      <c r="M441" s="541"/>
      <c r="N441" s="541"/>
      <c r="O441" s="541"/>
      <c r="P441" s="135"/>
    </row>
    <row r="442" spans="1:18">
      <c r="A442" s="12"/>
      <c r="B442" s="13"/>
      <c r="C442" s="13"/>
      <c r="D442" s="13"/>
      <c r="E442" s="13"/>
      <c r="F442" s="13"/>
      <c r="G442" s="13"/>
      <c r="H442" s="13"/>
      <c r="I442" s="13"/>
      <c r="J442" s="13"/>
      <c r="K442" s="13"/>
      <c r="L442" s="136"/>
      <c r="M442" s="137"/>
      <c r="N442" s="137"/>
      <c r="O442" s="137"/>
      <c r="P442" s="138"/>
    </row>
    <row r="443" spans="1:18" s="16" customFormat="1">
      <c r="A443" s="125"/>
      <c r="B443" s="126"/>
      <c r="C443" s="126"/>
      <c r="D443" s="126"/>
      <c r="E443" s="126"/>
      <c r="F443" s="126"/>
      <c r="G443" s="126"/>
      <c r="H443" s="126"/>
      <c r="I443" s="126"/>
      <c r="J443" s="126"/>
      <c r="K443" s="126"/>
      <c r="L443" s="127"/>
      <c r="M443" s="127"/>
      <c r="N443" s="128"/>
      <c r="O443" s="129"/>
      <c r="P443" s="130"/>
      <c r="Q443" s="170"/>
    </row>
    <row r="444" spans="1:18" s="69" customFormat="1" ht="15">
      <c r="A444" s="14">
        <f>0.01+A440</f>
        <v>5.2899999999999938</v>
      </c>
      <c r="B444" s="667" t="s">
        <v>886</v>
      </c>
      <c r="C444" s="668"/>
      <c r="D444" s="668"/>
      <c r="E444" s="668"/>
      <c r="F444" s="668"/>
      <c r="G444" s="668"/>
      <c r="H444" s="668"/>
      <c r="I444" s="668"/>
      <c r="J444" s="668"/>
      <c r="K444" s="669"/>
      <c r="L444" s="131" t="s">
        <v>443</v>
      </c>
      <c r="M444" s="132"/>
      <c r="N444" s="45">
        <v>3.9</v>
      </c>
      <c r="O444" s="133"/>
      <c r="P444" s="134">
        <f>O444*N444</f>
        <v>0</v>
      </c>
      <c r="Q444" s="171"/>
    </row>
    <row r="445" spans="1:18" ht="107.25" customHeight="1">
      <c r="A445" s="7"/>
      <c r="B445" s="685" t="s">
        <v>887</v>
      </c>
      <c r="C445" s="685"/>
      <c r="D445" s="685"/>
      <c r="E445" s="685"/>
      <c r="F445" s="685"/>
      <c r="G445" s="685"/>
      <c r="H445" s="685"/>
      <c r="I445" s="685"/>
      <c r="J445" s="685"/>
      <c r="K445" s="685"/>
      <c r="L445" s="541"/>
      <c r="M445" s="541"/>
      <c r="N445" s="541"/>
      <c r="O445" s="541"/>
      <c r="P445" s="135"/>
      <c r="R445" s="329"/>
    </row>
    <row r="446" spans="1:18">
      <c r="A446" s="104"/>
      <c r="B446" s="338"/>
      <c r="C446" s="338"/>
      <c r="D446" s="338"/>
      <c r="E446" s="338"/>
      <c r="F446" s="338"/>
      <c r="G446" s="338"/>
      <c r="H446" s="338"/>
      <c r="I446" s="338"/>
      <c r="J446" s="338"/>
      <c r="K446" s="338"/>
      <c r="L446" s="149"/>
      <c r="M446" s="545"/>
      <c r="N446" s="545"/>
      <c r="O446" s="545"/>
      <c r="P446" s="119"/>
    </row>
    <row r="447" spans="1:18" s="16" customFormat="1">
      <c r="A447" s="125"/>
      <c r="B447" s="126"/>
      <c r="C447" s="126"/>
      <c r="D447" s="126"/>
      <c r="E447" s="126"/>
      <c r="F447" s="126"/>
      <c r="G447" s="126"/>
      <c r="H447" s="126"/>
      <c r="I447" s="126"/>
      <c r="J447" s="126"/>
      <c r="K447" s="126"/>
      <c r="L447" s="127"/>
      <c r="M447" s="127"/>
      <c r="N447" s="128"/>
      <c r="O447" s="129"/>
      <c r="P447" s="130"/>
      <c r="Q447" s="170"/>
    </row>
    <row r="448" spans="1:18" s="69" customFormat="1" ht="15">
      <c r="A448" s="14">
        <f>0.01+A444</f>
        <v>5.2999999999999936</v>
      </c>
      <c r="B448" s="667" t="s">
        <v>568</v>
      </c>
      <c r="C448" s="668"/>
      <c r="D448" s="668"/>
      <c r="E448" s="668"/>
      <c r="F448" s="668"/>
      <c r="G448" s="668"/>
      <c r="H448" s="668"/>
      <c r="I448" s="668"/>
      <c r="J448" s="668"/>
      <c r="K448" s="669"/>
      <c r="L448" s="131" t="s">
        <v>168</v>
      </c>
      <c r="M448" s="132"/>
      <c r="N448" s="45">
        <v>45500</v>
      </c>
      <c r="O448" s="133"/>
      <c r="P448" s="134">
        <f>O448*N448</f>
        <v>0</v>
      </c>
      <c r="Q448" s="171"/>
    </row>
    <row r="449" spans="1:17" ht="42" customHeight="1">
      <c r="A449" s="7"/>
      <c r="B449" s="670" t="s">
        <v>569</v>
      </c>
      <c r="C449" s="670"/>
      <c r="D449" s="670"/>
      <c r="E449" s="670"/>
      <c r="F449" s="670"/>
      <c r="G449" s="670"/>
      <c r="H449" s="670"/>
      <c r="I449" s="670"/>
      <c r="J449" s="670"/>
      <c r="K449" s="670"/>
      <c r="L449" s="541"/>
      <c r="M449" s="541"/>
      <c r="N449" s="541"/>
      <c r="O449" s="541"/>
      <c r="P449" s="135"/>
    </row>
    <row r="450" spans="1:17">
      <c r="A450" s="10"/>
      <c r="B450" s="6"/>
      <c r="C450" s="6"/>
      <c r="D450" s="6"/>
      <c r="E450" s="6"/>
      <c r="F450" s="6"/>
      <c r="G450" s="6"/>
      <c r="H450" s="6"/>
      <c r="I450" s="6"/>
      <c r="J450" s="6"/>
      <c r="K450" s="6"/>
      <c r="L450" s="541"/>
      <c r="M450" s="544"/>
      <c r="N450" s="544"/>
      <c r="O450" s="544"/>
      <c r="P450" s="95"/>
    </row>
    <row r="451" spans="1:17" s="16" customFormat="1">
      <c r="A451" s="125"/>
      <c r="B451" s="126"/>
      <c r="C451" s="126"/>
      <c r="D451" s="126"/>
      <c r="E451" s="126"/>
      <c r="F451" s="126"/>
      <c r="G451" s="126"/>
      <c r="H451" s="126"/>
      <c r="I451" s="126"/>
      <c r="J451" s="126"/>
      <c r="K451" s="126"/>
      <c r="L451" s="127"/>
      <c r="M451" s="127"/>
      <c r="N451" s="128"/>
      <c r="O451" s="129"/>
      <c r="P451" s="130"/>
      <c r="Q451" s="170"/>
    </row>
    <row r="452" spans="1:17" s="69" customFormat="1" ht="15">
      <c r="A452" s="14">
        <f>0.01+A448</f>
        <v>5.3099999999999934</v>
      </c>
      <c r="B452" s="667" t="s">
        <v>570</v>
      </c>
      <c r="C452" s="668"/>
      <c r="D452" s="668"/>
      <c r="E452" s="668"/>
      <c r="F452" s="668"/>
      <c r="G452" s="668"/>
      <c r="H452" s="668"/>
      <c r="I452" s="668"/>
      <c r="J452" s="668"/>
      <c r="K452" s="669"/>
      <c r="L452" s="131" t="s">
        <v>168</v>
      </c>
      <c r="M452" s="132"/>
      <c r="N452" s="45">
        <v>45950</v>
      </c>
      <c r="O452" s="133"/>
      <c r="P452" s="134">
        <f>O452*N452</f>
        <v>0</v>
      </c>
      <c r="Q452" s="171"/>
    </row>
    <row r="453" spans="1:17" ht="45.75" customHeight="1">
      <c r="A453" s="7"/>
      <c r="B453" s="670" t="s">
        <v>569</v>
      </c>
      <c r="C453" s="670"/>
      <c r="D453" s="670"/>
      <c r="E453" s="670"/>
      <c r="F453" s="670"/>
      <c r="G453" s="670"/>
      <c r="H453" s="670"/>
      <c r="I453" s="670"/>
      <c r="J453" s="670"/>
      <c r="K453" s="670"/>
      <c r="L453" s="541"/>
      <c r="M453" s="541"/>
      <c r="N453" s="541"/>
      <c r="O453" s="541"/>
      <c r="P453" s="135"/>
    </row>
    <row r="454" spans="1:17" s="16" customFormat="1">
      <c r="A454" s="125"/>
      <c r="B454" s="126"/>
      <c r="C454" s="126"/>
      <c r="D454" s="126"/>
      <c r="E454" s="126"/>
      <c r="F454" s="126"/>
      <c r="G454" s="126"/>
      <c r="H454" s="126"/>
      <c r="I454" s="126"/>
      <c r="J454" s="126"/>
      <c r="K454" s="126"/>
      <c r="L454" s="127"/>
      <c r="M454" s="127"/>
      <c r="N454" s="128"/>
      <c r="O454" s="129"/>
      <c r="P454" s="130"/>
      <c r="Q454" s="170"/>
    </row>
    <row r="455" spans="1:17" s="69" customFormat="1" ht="15">
      <c r="A455" s="14">
        <f>0.01+A452</f>
        <v>5.3199999999999932</v>
      </c>
      <c r="B455" s="667" t="s">
        <v>571</v>
      </c>
      <c r="C455" s="668"/>
      <c r="D455" s="668"/>
      <c r="E455" s="668"/>
      <c r="F455" s="668"/>
      <c r="G455" s="668"/>
      <c r="H455" s="668"/>
      <c r="I455" s="668"/>
      <c r="J455" s="668"/>
      <c r="K455" s="669"/>
      <c r="L455" s="131" t="s">
        <v>168</v>
      </c>
      <c r="M455" s="132"/>
      <c r="N455" s="45">
        <v>60690</v>
      </c>
      <c r="O455" s="133"/>
      <c r="P455" s="134">
        <f>O455*N455</f>
        <v>0</v>
      </c>
      <c r="Q455" s="171"/>
    </row>
    <row r="456" spans="1:17" ht="38.25" customHeight="1">
      <c r="A456" s="7"/>
      <c r="B456" s="670" t="s">
        <v>572</v>
      </c>
      <c r="C456" s="670"/>
      <c r="D456" s="670"/>
      <c r="E456" s="670"/>
      <c r="F456" s="670"/>
      <c r="G456" s="670"/>
      <c r="H456" s="670"/>
      <c r="I456" s="670"/>
      <c r="J456" s="670"/>
      <c r="K456" s="670"/>
      <c r="L456" s="541"/>
      <c r="M456" s="541"/>
      <c r="N456" s="541"/>
      <c r="O456" s="541"/>
      <c r="P456" s="135"/>
    </row>
    <row r="457" spans="1:17" s="16" customFormat="1" ht="13.5" thickBot="1">
      <c r="A457" s="104"/>
      <c r="B457" s="338"/>
      <c r="C457" s="338"/>
      <c r="D457" s="338"/>
      <c r="E457" s="338"/>
      <c r="F457" s="338"/>
      <c r="G457" s="338"/>
      <c r="H457" s="338"/>
      <c r="I457" s="338"/>
      <c r="J457" s="338"/>
      <c r="K457" s="338"/>
      <c r="L457" s="105"/>
      <c r="M457" s="154"/>
      <c r="N457" s="155"/>
      <c r="O457" s="95"/>
      <c r="P457" s="95"/>
      <c r="Q457" s="170"/>
    </row>
    <row r="458" spans="1:17" s="5" customFormat="1" ht="17.25" customHeight="1" thickBot="1">
      <c r="A458" s="111"/>
      <c r="B458" s="655" t="s">
        <v>174</v>
      </c>
      <c r="C458" s="655"/>
      <c r="D458" s="655"/>
      <c r="E458" s="655"/>
      <c r="F458" s="655"/>
      <c r="G458" s="655"/>
      <c r="H458" s="655"/>
      <c r="I458" s="655"/>
      <c r="J458" s="655"/>
      <c r="K458" s="655"/>
      <c r="L458" s="112"/>
      <c r="M458" s="112"/>
      <c r="N458" s="112"/>
      <c r="O458" s="113"/>
      <c r="P458" s="542">
        <f>SUM(P325:P456)</f>
        <v>0</v>
      </c>
      <c r="Q458" s="168"/>
    </row>
    <row r="459" spans="1:17">
      <c r="A459" s="104"/>
    </row>
    <row r="460" spans="1:17">
      <c r="A460" s="104"/>
      <c r="B460" s="540"/>
      <c r="C460" s="540"/>
      <c r="D460" s="540"/>
      <c r="E460" s="540"/>
      <c r="F460" s="540"/>
      <c r="G460" s="540"/>
      <c r="H460" s="540"/>
      <c r="I460" s="540"/>
      <c r="J460" s="540"/>
      <c r="K460" s="540"/>
      <c r="L460" s="154"/>
      <c r="M460" s="154"/>
      <c r="N460" s="155"/>
      <c r="O460" s="95"/>
      <c r="P460" s="156"/>
    </row>
    <row r="461" spans="1:17" ht="20.25" customHeight="1">
      <c r="A461" s="157">
        <v>6</v>
      </c>
      <c r="B461" s="662" t="s">
        <v>444</v>
      </c>
      <c r="C461" s="662"/>
      <c r="D461" s="662"/>
      <c r="E461" s="662"/>
      <c r="F461" s="662"/>
      <c r="G461" s="662"/>
      <c r="H461" s="662"/>
      <c r="I461" s="662"/>
      <c r="J461" s="662"/>
      <c r="K461" s="662"/>
      <c r="L461" s="122"/>
      <c r="M461" s="122"/>
      <c r="N461" s="158"/>
      <c r="O461" s="123"/>
      <c r="P461" s="124"/>
    </row>
    <row r="462" spans="1:17">
      <c r="A462" s="104"/>
      <c r="B462" s="540"/>
      <c r="C462" s="540"/>
      <c r="D462" s="540"/>
      <c r="E462" s="540"/>
      <c r="F462" s="540"/>
      <c r="G462" s="540"/>
      <c r="H462" s="540"/>
      <c r="I462" s="540"/>
      <c r="J462" s="540"/>
      <c r="K462" s="540"/>
      <c r="L462" s="154"/>
      <c r="M462" s="154"/>
      <c r="N462" s="155"/>
      <c r="O462" s="95"/>
      <c r="P462" s="156"/>
    </row>
    <row r="463" spans="1:17" ht="60" customHeight="1">
      <c r="A463" s="104"/>
      <c r="B463" s="676" t="s">
        <v>241</v>
      </c>
      <c r="C463" s="676"/>
      <c r="D463" s="676"/>
      <c r="E463" s="676"/>
      <c r="F463" s="676"/>
      <c r="G463" s="676"/>
      <c r="H463" s="676"/>
      <c r="I463" s="676"/>
      <c r="J463" s="676"/>
      <c r="K463" s="676"/>
      <c r="L463" s="154"/>
      <c r="M463" s="154"/>
      <c r="N463" s="155"/>
      <c r="O463" s="95"/>
      <c r="P463" s="156"/>
    </row>
    <row r="464" spans="1:17" ht="87" customHeight="1">
      <c r="A464" s="104"/>
      <c r="B464" s="686" t="s">
        <v>1019</v>
      </c>
      <c r="C464" s="686"/>
      <c r="D464" s="686"/>
      <c r="E464" s="686"/>
      <c r="F464" s="686"/>
      <c r="G464" s="686"/>
      <c r="H464" s="686"/>
      <c r="I464" s="686"/>
      <c r="J464" s="686"/>
      <c r="K464" s="686"/>
      <c r="L464" s="154"/>
      <c r="M464" s="154"/>
      <c r="N464" s="155"/>
      <c r="O464" s="95"/>
      <c r="P464" s="156"/>
    </row>
    <row r="465" spans="1:17">
      <c r="A465" s="104"/>
      <c r="B465" s="183"/>
      <c r="C465" s="183"/>
      <c r="D465" s="183"/>
      <c r="E465" s="183"/>
      <c r="F465" s="183"/>
      <c r="G465" s="183"/>
      <c r="H465" s="183"/>
      <c r="I465" s="183"/>
      <c r="J465" s="183"/>
      <c r="K465" s="183"/>
      <c r="L465" s="154"/>
      <c r="M465" s="154"/>
      <c r="N465" s="155"/>
      <c r="O465" s="95"/>
      <c r="P465" s="156"/>
    </row>
    <row r="466" spans="1:17" s="16" customFormat="1">
      <c r="A466" s="125"/>
      <c r="B466" s="126"/>
      <c r="C466" s="126"/>
      <c r="D466" s="126"/>
      <c r="E466" s="126"/>
      <c r="F466" s="126"/>
      <c r="G466" s="126"/>
      <c r="H466" s="126"/>
      <c r="I466" s="126"/>
      <c r="J466" s="126"/>
      <c r="K466" s="126"/>
      <c r="L466" s="127"/>
      <c r="M466" s="127"/>
      <c r="N466" s="127"/>
      <c r="O466" s="127"/>
      <c r="P466" s="127"/>
      <c r="Q466" s="170"/>
    </row>
    <row r="467" spans="1:17" s="69" customFormat="1" ht="15" customHeight="1">
      <c r="A467" s="14">
        <f>0.01+A461</f>
        <v>6.01</v>
      </c>
      <c r="B467" s="667" t="s">
        <v>573</v>
      </c>
      <c r="C467" s="668"/>
      <c r="D467" s="668"/>
      <c r="E467" s="668"/>
      <c r="F467" s="668"/>
      <c r="G467" s="668"/>
      <c r="H467" s="668"/>
      <c r="I467" s="668"/>
      <c r="J467" s="668"/>
      <c r="K467" s="669"/>
      <c r="L467" s="131" t="s">
        <v>558</v>
      </c>
      <c r="M467" s="132"/>
      <c r="N467" s="45">
        <v>128</v>
      </c>
      <c r="O467" s="133"/>
      <c r="P467" s="134">
        <f>O467*N467</f>
        <v>0</v>
      </c>
      <c r="Q467" s="171"/>
    </row>
    <row r="468" spans="1:17" ht="54.75" customHeight="1">
      <c r="A468" s="7"/>
      <c r="B468" s="670" t="s">
        <v>574</v>
      </c>
      <c r="C468" s="670"/>
      <c r="D468" s="670"/>
      <c r="E468" s="670"/>
      <c r="F468" s="670"/>
      <c r="G468" s="670"/>
      <c r="H468" s="670"/>
      <c r="I468" s="670"/>
      <c r="J468" s="670"/>
      <c r="K468" s="670"/>
      <c r="L468" s="541"/>
      <c r="M468" s="541"/>
      <c r="N468" s="541"/>
      <c r="O468" s="541"/>
      <c r="P468" s="108"/>
    </row>
    <row r="469" spans="1:17" s="16" customFormat="1">
      <c r="A469" s="125"/>
      <c r="B469" s="126"/>
      <c r="C469" s="126"/>
      <c r="D469" s="126"/>
      <c r="E469" s="126"/>
      <c r="F469" s="126"/>
      <c r="G469" s="126"/>
      <c r="H469" s="126"/>
      <c r="I469" s="126"/>
      <c r="J469" s="126"/>
      <c r="K469" s="126"/>
      <c r="L469" s="127"/>
      <c r="M469" s="127"/>
      <c r="N469" s="127"/>
      <c r="O469" s="127"/>
      <c r="P469" s="127"/>
      <c r="Q469" s="170"/>
    </row>
    <row r="470" spans="1:17" s="69" customFormat="1" ht="15" customHeight="1">
      <c r="A470" s="14">
        <f>0.01+A467</f>
        <v>6.02</v>
      </c>
      <c r="B470" s="667" t="s">
        <v>649</v>
      </c>
      <c r="C470" s="668"/>
      <c r="D470" s="668"/>
      <c r="E470" s="668"/>
      <c r="F470" s="668"/>
      <c r="G470" s="668"/>
      <c r="H470" s="668"/>
      <c r="I470" s="668"/>
      <c r="J470" s="668"/>
      <c r="K470" s="669"/>
      <c r="L470" s="131" t="s">
        <v>558</v>
      </c>
      <c r="M470" s="132"/>
      <c r="N470" s="45">
        <v>9</v>
      </c>
      <c r="O470" s="133"/>
      <c r="P470" s="134">
        <f>O470*N470</f>
        <v>0</v>
      </c>
      <c r="Q470" s="171"/>
    </row>
    <row r="471" spans="1:17" ht="54.75" customHeight="1">
      <c r="A471" s="7"/>
      <c r="B471" s="671" t="s">
        <v>574</v>
      </c>
      <c r="C471" s="671"/>
      <c r="D471" s="671"/>
      <c r="E471" s="671"/>
      <c r="F471" s="671"/>
      <c r="G471" s="671"/>
      <c r="H471" s="671"/>
      <c r="I471" s="671"/>
      <c r="J471" s="671"/>
      <c r="K471" s="671"/>
      <c r="L471" s="541"/>
      <c r="M471" s="541"/>
      <c r="N471" s="541"/>
      <c r="O471" s="541"/>
      <c r="P471" s="108"/>
    </row>
    <row r="472" spans="1:17">
      <c r="A472" s="12"/>
      <c r="B472" s="13"/>
      <c r="C472" s="13"/>
      <c r="D472" s="13"/>
      <c r="E472" s="13"/>
      <c r="F472" s="13"/>
      <c r="G472" s="13"/>
      <c r="H472" s="13"/>
      <c r="I472" s="13"/>
      <c r="J472" s="13"/>
      <c r="K472" s="13"/>
      <c r="L472" s="136"/>
      <c r="M472" s="137"/>
      <c r="N472" s="137"/>
      <c r="O472" s="137"/>
      <c r="P472" s="138"/>
    </row>
    <row r="473" spans="1:17" s="16" customFormat="1">
      <c r="A473" s="125"/>
      <c r="B473" s="126"/>
      <c r="C473" s="126"/>
      <c r="D473" s="126"/>
      <c r="E473" s="126"/>
      <c r="F473" s="126"/>
      <c r="G473" s="126"/>
      <c r="H473" s="126"/>
      <c r="I473" s="126"/>
      <c r="J473" s="126"/>
      <c r="K473" s="126"/>
      <c r="L473" s="127"/>
      <c r="M473" s="127"/>
      <c r="N473" s="127"/>
      <c r="O473" s="127"/>
      <c r="P473" s="127"/>
      <c r="Q473" s="170"/>
    </row>
    <row r="474" spans="1:17" s="69" customFormat="1" ht="15" customHeight="1">
      <c r="A474" s="14">
        <f>0.01+A470</f>
        <v>6.0299999999999994</v>
      </c>
      <c r="B474" s="667" t="s">
        <v>561</v>
      </c>
      <c r="C474" s="668"/>
      <c r="D474" s="668"/>
      <c r="E474" s="668"/>
      <c r="F474" s="668"/>
      <c r="G474" s="668"/>
      <c r="H474" s="668"/>
      <c r="I474" s="668"/>
      <c r="J474" s="668"/>
      <c r="K474" s="669"/>
      <c r="L474" s="131" t="s">
        <v>137</v>
      </c>
      <c r="M474" s="132"/>
      <c r="N474" s="45">
        <v>24</v>
      </c>
      <c r="O474" s="133"/>
      <c r="P474" s="134">
        <f>O474*N474</f>
        <v>0</v>
      </c>
      <c r="Q474" s="171"/>
    </row>
    <row r="475" spans="1:17" ht="52.5" customHeight="1">
      <c r="A475" s="7"/>
      <c r="B475" s="670" t="s">
        <v>562</v>
      </c>
      <c r="C475" s="670"/>
      <c r="D475" s="670"/>
      <c r="E475" s="670"/>
      <c r="F475" s="670"/>
      <c r="G475" s="670"/>
      <c r="H475" s="670"/>
      <c r="I475" s="670"/>
      <c r="J475" s="670"/>
      <c r="K475" s="670"/>
      <c r="L475" s="541"/>
      <c r="M475" s="541"/>
      <c r="N475" s="541"/>
      <c r="O475" s="541"/>
      <c r="P475" s="108"/>
    </row>
    <row r="476" spans="1:17" ht="16.5" customHeight="1">
      <c r="A476" s="7"/>
      <c r="B476" s="541"/>
      <c r="C476" s="541"/>
      <c r="D476" s="541"/>
      <c r="E476" s="541"/>
      <c r="F476" s="541"/>
      <c r="G476" s="541"/>
      <c r="H476" s="541"/>
      <c r="I476" s="541"/>
      <c r="J476" s="541"/>
      <c r="K476" s="541"/>
      <c r="L476" s="541"/>
      <c r="M476" s="541"/>
      <c r="N476" s="541"/>
      <c r="O476" s="541"/>
      <c r="P476" s="108"/>
    </row>
    <row r="477" spans="1:17" s="16" customFormat="1">
      <c r="A477" s="125"/>
      <c r="B477" s="126"/>
      <c r="C477" s="126"/>
      <c r="D477" s="126"/>
      <c r="E477" s="126"/>
      <c r="F477" s="126"/>
      <c r="G477" s="126"/>
      <c r="H477" s="126"/>
      <c r="I477" s="126"/>
      <c r="J477" s="126"/>
      <c r="K477" s="126"/>
      <c r="L477" s="127"/>
      <c r="M477" s="127"/>
      <c r="N477" s="128"/>
      <c r="O477" s="129"/>
      <c r="P477" s="130"/>
      <c r="Q477" s="170"/>
    </row>
    <row r="478" spans="1:17" s="69" customFormat="1" ht="15" customHeight="1">
      <c r="A478" s="14">
        <f>0.01+A474</f>
        <v>6.0399999999999991</v>
      </c>
      <c r="B478" s="667" t="s">
        <v>741</v>
      </c>
      <c r="C478" s="668"/>
      <c r="D478" s="668"/>
      <c r="E478" s="668"/>
      <c r="F478" s="668"/>
      <c r="G478" s="668"/>
      <c r="H478" s="668"/>
      <c r="I478" s="668"/>
      <c r="J478" s="668"/>
      <c r="K478" s="669"/>
      <c r="L478" s="131" t="s">
        <v>137</v>
      </c>
      <c r="M478" s="132"/>
      <c r="N478" s="45">
        <v>112</v>
      </c>
      <c r="O478" s="133"/>
      <c r="P478" s="134">
        <f>O478*N478</f>
        <v>0</v>
      </c>
      <c r="Q478" s="171"/>
    </row>
    <row r="479" spans="1:17" ht="51" customHeight="1">
      <c r="A479" s="7"/>
      <c r="B479" s="670" t="s">
        <v>351</v>
      </c>
      <c r="C479" s="670"/>
      <c r="D479" s="670"/>
      <c r="E479" s="670"/>
      <c r="F479" s="670"/>
      <c r="G479" s="670"/>
      <c r="H479" s="670"/>
      <c r="I479" s="670"/>
      <c r="J479" s="670"/>
      <c r="K479" s="670"/>
      <c r="L479" s="541"/>
      <c r="M479" s="541"/>
      <c r="N479" s="541"/>
      <c r="O479" s="541"/>
      <c r="P479" s="135"/>
    </row>
    <row r="480" spans="1:17">
      <c r="A480" s="12"/>
      <c r="B480" s="13"/>
      <c r="C480" s="13"/>
      <c r="D480" s="13"/>
      <c r="E480" s="13"/>
      <c r="F480" s="13"/>
      <c r="G480" s="13"/>
      <c r="H480" s="13"/>
      <c r="I480" s="13"/>
      <c r="J480" s="13"/>
      <c r="K480" s="13"/>
      <c r="L480" s="136"/>
      <c r="M480" s="137"/>
      <c r="N480" s="137"/>
      <c r="O480" s="137"/>
      <c r="P480" s="138"/>
    </row>
    <row r="481" spans="1:17" s="16" customFormat="1">
      <c r="A481" s="125"/>
      <c r="B481" s="126"/>
      <c r="C481" s="126"/>
      <c r="D481" s="126"/>
      <c r="E481" s="126"/>
      <c r="F481" s="126"/>
      <c r="G481" s="126"/>
      <c r="H481" s="126"/>
      <c r="I481" s="126"/>
      <c r="J481" s="126"/>
      <c r="K481" s="126"/>
      <c r="L481" s="127"/>
      <c r="M481" s="127"/>
      <c r="N481" s="127"/>
      <c r="O481" s="127"/>
      <c r="P481" s="127"/>
      <c r="Q481" s="170"/>
    </row>
    <row r="482" spans="1:17" s="69" customFormat="1" ht="15" customHeight="1">
      <c r="A482" s="14">
        <f>0.01+A478</f>
        <v>6.0499999999999989</v>
      </c>
      <c r="B482" s="667" t="s">
        <v>559</v>
      </c>
      <c r="C482" s="668"/>
      <c r="D482" s="668"/>
      <c r="E482" s="668"/>
      <c r="F482" s="668"/>
      <c r="G482" s="668"/>
      <c r="H482" s="668"/>
      <c r="I482" s="668"/>
      <c r="J482" s="668"/>
      <c r="K482" s="669"/>
      <c r="L482" s="131" t="s">
        <v>137</v>
      </c>
      <c r="M482" s="132"/>
      <c r="N482" s="45">
        <v>2395</v>
      </c>
      <c r="O482" s="133"/>
      <c r="P482" s="134">
        <f>O482*N482</f>
        <v>0</v>
      </c>
      <c r="Q482" s="171"/>
    </row>
    <row r="483" spans="1:17" ht="56.25" customHeight="1">
      <c r="A483" s="7"/>
      <c r="B483" s="670" t="s">
        <v>482</v>
      </c>
      <c r="C483" s="670"/>
      <c r="D483" s="670"/>
      <c r="E483" s="670"/>
      <c r="F483" s="670"/>
      <c r="G483" s="670"/>
      <c r="H483" s="670"/>
      <c r="I483" s="670"/>
      <c r="J483" s="670"/>
      <c r="K483" s="670"/>
      <c r="L483" s="541"/>
      <c r="M483" s="541"/>
      <c r="N483" s="541"/>
      <c r="O483" s="541"/>
      <c r="P483" s="108"/>
    </row>
    <row r="484" spans="1:17">
      <c r="A484" s="12"/>
      <c r="B484" s="13"/>
      <c r="C484" s="13"/>
      <c r="D484" s="13"/>
      <c r="E484" s="13"/>
      <c r="F484" s="13"/>
      <c r="G484" s="13"/>
      <c r="H484" s="13"/>
      <c r="I484" s="13"/>
      <c r="J484" s="13"/>
      <c r="K484" s="13"/>
      <c r="L484" s="136"/>
      <c r="M484" s="137"/>
      <c r="N484" s="137"/>
      <c r="O484" s="137"/>
      <c r="P484" s="138"/>
    </row>
    <row r="485" spans="1:17" s="16" customFormat="1">
      <c r="A485" s="125"/>
      <c r="B485" s="126"/>
      <c r="C485" s="126"/>
      <c r="D485" s="126"/>
      <c r="E485" s="126"/>
      <c r="F485" s="126"/>
      <c r="G485" s="126"/>
      <c r="H485" s="126"/>
      <c r="I485" s="126"/>
      <c r="J485" s="126"/>
      <c r="K485" s="126"/>
      <c r="L485" s="127"/>
      <c r="M485" s="127"/>
      <c r="N485" s="127"/>
      <c r="O485" s="127"/>
      <c r="P485" s="127"/>
      <c r="Q485" s="170"/>
    </row>
    <row r="486" spans="1:17" s="69" customFormat="1" ht="15">
      <c r="A486" s="14">
        <f>0.01+A482</f>
        <v>6.0599999999999987</v>
      </c>
      <c r="B486" s="667" t="s">
        <v>560</v>
      </c>
      <c r="C486" s="668"/>
      <c r="D486" s="668"/>
      <c r="E486" s="668"/>
      <c r="F486" s="668"/>
      <c r="G486" s="668"/>
      <c r="H486" s="668"/>
      <c r="I486" s="668"/>
      <c r="J486" s="668"/>
      <c r="K486" s="669"/>
      <c r="L486" s="131" t="s">
        <v>137</v>
      </c>
      <c r="M486" s="132"/>
      <c r="N486" s="45">
        <v>962</v>
      </c>
      <c r="O486" s="133"/>
      <c r="P486" s="134">
        <f>O486*N486</f>
        <v>0</v>
      </c>
      <c r="Q486" s="171"/>
    </row>
    <row r="487" spans="1:17" ht="54" customHeight="1">
      <c r="A487" s="7"/>
      <c r="B487" s="670" t="s">
        <v>483</v>
      </c>
      <c r="C487" s="670"/>
      <c r="D487" s="670"/>
      <c r="E487" s="670"/>
      <c r="F487" s="670"/>
      <c r="G487" s="670"/>
      <c r="H487" s="670"/>
      <c r="I487" s="670"/>
      <c r="J487" s="670"/>
      <c r="K487" s="670"/>
      <c r="L487" s="541"/>
      <c r="M487" s="541"/>
      <c r="N487" s="541"/>
      <c r="O487" s="541"/>
      <c r="P487" s="135"/>
    </row>
    <row r="488" spans="1:17">
      <c r="A488" s="10"/>
      <c r="B488" s="6"/>
      <c r="C488" s="6"/>
      <c r="D488" s="6"/>
      <c r="E488" s="6"/>
      <c r="F488" s="6"/>
      <c r="G488" s="6"/>
      <c r="H488" s="6"/>
      <c r="I488" s="6"/>
      <c r="J488" s="6"/>
      <c r="K488" s="6"/>
      <c r="L488" s="541"/>
      <c r="M488" s="544"/>
      <c r="N488" s="544"/>
      <c r="O488" s="544"/>
      <c r="P488" s="95"/>
    </row>
    <row r="489" spans="1:17" s="16" customFormat="1">
      <c r="A489" s="125"/>
      <c r="B489" s="126"/>
      <c r="C489" s="126"/>
      <c r="D489" s="126"/>
      <c r="E489" s="126"/>
      <c r="F489" s="126"/>
      <c r="G489" s="126"/>
      <c r="H489" s="126"/>
      <c r="I489" s="126"/>
      <c r="J489" s="126"/>
      <c r="K489" s="126"/>
      <c r="L489" s="127"/>
      <c r="M489" s="127"/>
      <c r="N489" s="127"/>
      <c r="O489" s="127"/>
      <c r="P489" s="127"/>
      <c r="Q489" s="170"/>
    </row>
    <row r="490" spans="1:17" s="69" customFormat="1" ht="15">
      <c r="A490" s="14">
        <f>0.01+A486</f>
        <v>6.0699999999999985</v>
      </c>
      <c r="B490" s="667" t="s">
        <v>784</v>
      </c>
      <c r="C490" s="668"/>
      <c r="D490" s="668"/>
      <c r="E490" s="668"/>
      <c r="F490" s="668"/>
      <c r="G490" s="668"/>
      <c r="H490" s="668"/>
      <c r="I490" s="668"/>
      <c r="J490" s="668"/>
      <c r="K490" s="669"/>
      <c r="L490" s="131" t="s">
        <v>137</v>
      </c>
      <c r="M490" s="132"/>
      <c r="N490" s="45">
        <v>741</v>
      </c>
      <c r="O490" s="133"/>
      <c r="P490" s="134">
        <f>O490*N490</f>
        <v>0</v>
      </c>
      <c r="Q490" s="171"/>
    </row>
    <row r="491" spans="1:17" ht="54.75" customHeight="1">
      <c r="A491" s="7"/>
      <c r="B491" s="670" t="s">
        <v>481</v>
      </c>
      <c r="C491" s="670"/>
      <c r="D491" s="670"/>
      <c r="E491" s="670"/>
      <c r="F491" s="670"/>
      <c r="G491" s="670"/>
      <c r="H491" s="670"/>
      <c r="I491" s="670"/>
      <c r="J491" s="670"/>
      <c r="K491" s="670"/>
      <c r="L491" s="541"/>
      <c r="M491" s="541"/>
      <c r="N491" s="541"/>
      <c r="O491" s="541"/>
      <c r="P491" s="135"/>
    </row>
    <row r="492" spans="1:17">
      <c r="A492" s="12"/>
      <c r="B492" s="13"/>
      <c r="C492" s="13"/>
      <c r="D492" s="13"/>
      <c r="E492" s="13"/>
      <c r="F492" s="13"/>
      <c r="G492" s="13"/>
      <c r="H492" s="13"/>
      <c r="I492" s="13"/>
      <c r="J492" s="13"/>
      <c r="K492" s="13"/>
      <c r="L492" s="136"/>
      <c r="M492" s="137"/>
      <c r="N492" s="137"/>
      <c r="O492" s="137"/>
      <c r="P492" s="138"/>
    </row>
    <row r="493" spans="1:17" s="16" customFormat="1">
      <c r="A493" s="125"/>
      <c r="B493" s="126"/>
      <c r="C493" s="126"/>
      <c r="D493" s="126"/>
      <c r="E493" s="126"/>
      <c r="F493" s="126"/>
      <c r="G493" s="126"/>
      <c r="H493" s="126"/>
      <c r="I493" s="126"/>
      <c r="J493" s="126"/>
      <c r="K493" s="126"/>
      <c r="L493" s="127"/>
      <c r="M493" s="127"/>
      <c r="N493" s="127"/>
      <c r="O493" s="127"/>
      <c r="P493" s="127"/>
      <c r="Q493" s="170"/>
    </row>
    <row r="494" spans="1:17" s="69" customFormat="1" ht="15">
      <c r="A494" s="14">
        <f>0.01+A490</f>
        <v>6.0799999999999983</v>
      </c>
      <c r="B494" s="667" t="s">
        <v>785</v>
      </c>
      <c r="C494" s="668"/>
      <c r="D494" s="668"/>
      <c r="E494" s="668"/>
      <c r="F494" s="668"/>
      <c r="G494" s="668"/>
      <c r="H494" s="668"/>
      <c r="I494" s="668"/>
      <c r="J494" s="668"/>
      <c r="K494" s="669"/>
      <c r="L494" s="131" t="s">
        <v>137</v>
      </c>
      <c r="M494" s="132"/>
      <c r="N494" s="45">
        <v>328</v>
      </c>
      <c r="O494" s="133"/>
      <c r="P494" s="134">
        <f>O494*N494</f>
        <v>0</v>
      </c>
      <c r="Q494" s="171"/>
    </row>
    <row r="495" spans="1:17" ht="53.25" customHeight="1">
      <c r="A495" s="7"/>
      <c r="B495" s="670" t="s">
        <v>480</v>
      </c>
      <c r="C495" s="670"/>
      <c r="D495" s="670"/>
      <c r="E495" s="670"/>
      <c r="F495" s="670"/>
      <c r="G495" s="670"/>
      <c r="H495" s="670"/>
      <c r="I495" s="670"/>
      <c r="J495" s="670"/>
      <c r="K495" s="670"/>
      <c r="L495" s="541"/>
      <c r="M495" s="541"/>
      <c r="N495" s="541"/>
      <c r="O495" s="541"/>
      <c r="P495" s="135"/>
    </row>
    <row r="496" spans="1:17">
      <c r="A496" s="10"/>
      <c r="B496" s="6"/>
      <c r="C496" s="6"/>
      <c r="D496" s="6"/>
      <c r="E496" s="6"/>
      <c r="F496" s="6"/>
      <c r="G496" s="6"/>
      <c r="H496" s="6"/>
      <c r="I496" s="6"/>
      <c r="J496" s="6"/>
      <c r="K496" s="6"/>
      <c r="L496" s="541"/>
      <c r="M496" s="544"/>
      <c r="N496" s="544"/>
      <c r="O496" s="544"/>
      <c r="P496" s="95"/>
    </row>
    <row r="497" spans="1:17" s="16" customFormat="1">
      <c r="A497" s="125"/>
      <c r="B497" s="126"/>
      <c r="C497" s="126"/>
      <c r="D497" s="126"/>
      <c r="E497" s="126"/>
      <c r="F497" s="126"/>
      <c r="G497" s="126"/>
      <c r="H497" s="126"/>
      <c r="I497" s="126"/>
      <c r="J497" s="126"/>
      <c r="K497" s="126"/>
      <c r="L497" s="127"/>
      <c r="M497" s="127"/>
      <c r="N497" s="127"/>
      <c r="O497" s="127"/>
      <c r="P497" s="127"/>
      <c r="Q497" s="170"/>
    </row>
    <row r="498" spans="1:17" s="69" customFormat="1" ht="15" customHeight="1">
      <c r="A498" s="14">
        <f>0.01+A494</f>
        <v>6.0899999999999981</v>
      </c>
      <c r="B498" s="667" t="s">
        <v>791</v>
      </c>
      <c r="C498" s="668"/>
      <c r="D498" s="668"/>
      <c r="E498" s="668"/>
      <c r="F498" s="668"/>
      <c r="G498" s="668"/>
      <c r="H498" s="668"/>
      <c r="I498" s="668"/>
      <c r="J498" s="668"/>
      <c r="K498" s="669"/>
      <c r="L498" s="131" t="s">
        <v>137</v>
      </c>
      <c r="M498" s="132"/>
      <c r="N498" s="45">
        <v>72</v>
      </c>
      <c r="O498" s="133"/>
      <c r="P498" s="134">
        <f>O498*N498</f>
        <v>0</v>
      </c>
      <c r="Q498" s="171"/>
    </row>
    <row r="499" spans="1:17" ht="52.5" customHeight="1">
      <c r="A499" s="7"/>
      <c r="B499" s="670" t="s">
        <v>789</v>
      </c>
      <c r="C499" s="670"/>
      <c r="D499" s="670"/>
      <c r="E499" s="670"/>
      <c r="F499" s="670"/>
      <c r="G499" s="670"/>
      <c r="H499" s="670"/>
      <c r="I499" s="670"/>
      <c r="J499" s="670"/>
      <c r="K499" s="670"/>
      <c r="L499" s="541"/>
      <c r="M499" s="541"/>
      <c r="N499" s="541"/>
      <c r="O499" s="541"/>
      <c r="P499" s="135"/>
    </row>
    <row r="500" spans="1:17" ht="16.5" customHeight="1">
      <c r="A500" s="12"/>
      <c r="B500" s="13"/>
      <c r="C500" s="13"/>
      <c r="D500" s="13"/>
      <c r="E500" s="13"/>
      <c r="F500" s="13"/>
      <c r="G500" s="13"/>
      <c r="H500" s="13"/>
      <c r="I500" s="13"/>
      <c r="J500" s="13"/>
      <c r="K500" s="13"/>
      <c r="L500" s="136"/>
      <c r="M500" s="137"/>
      <c r="N500" s="137"/>
      <c r="O500" s="137"/>
      <c r="P500" s="138"/>
    </row>
    <row r="501" spans="1:17" s="16" customFormat="1">
      <c r="A501" s="125"/>
      <c r="B501" s="126"/>
      <c r="C501" s="126"/>
      <c r="D501" s="126"/>
      <c r="E501" s="126"/>
      <c r="F501" s="126"/>
      <c r="G501" s="126"/>
      <c r="H501" s="126"/>
      <c r="I501" s="126"/>
      <c r="J501" s="126"/>
      <c r="K501" s="126"/>
      <c r="L501" s="127"/>
      <c r="M501" s="127"/>
      <c r="N501" s="127"/>
      <c r="O501" s="127"/>
      <c r="P501" s="127"/>
      <c r="Q501" s="170"/>
    </row>
    <row r="502" spans="1:17" s="69" customFormat="1" ht="15">
      <c r="A502" s="14">
        <f>0.01+A498</f>
        <v>6.0999999999999979</v>
      </c>
      <c r="B502" s="667" t="s">
        <v>790</v>
      </c>
      <c r="C502" s="668"/>
      <c r="D502" s="668"/>
      <c r="E502" s="668"/>
      <c r="F502" s="668"/>
      <c r="G502" s="668"/>
      <c r="H502" s="668"/>
      <c r="I502" s="668"/>
      <c r="J502" s="668"/>
      <c r="K502" s="669"/>
      <c r="L502" s="131" t="s">
        <v>137</v>
      </c>
      <c r="M502" s="132"/>
      <c r="N502" s="45">
        <v>24</v>
      </c>
      <c r="O502" s="133"/>
      <c r="P502" s="134">
        <f>O502*N502</f>
        <v>0</v>
      </c>
      <c r="Q502" s="171"/>
    </row>
    <row r="503" spans="1:17" ht="52.5" customHeight="1">
      <c r="A503" s="7"/>
      <c r="B503" s="670" t="s">
        <v>792</v>
      </c>
      <c r="C503" s="670"/>
      <c r="D503" s="670"/>
      <c r="E503" s="670"/>
      <c r="F503" s="670"/>
      <c r="G503" s="670"/>
      <c r="H503" s="670"/>
      <c r="I503" s="670"/>
      <c r="J503" s="670"/>
      <c r="K503" s="670"/>
      <c r="L503" s="541"/>
      <c r="M503" s="541"/>
      <c r="N503" s="541"/>
      <c r="O503" s="541"/>
      <c r="P503" s="135"/>
    </row>
    <row r="504" spans="1:17" ht="15" customHeight="1">
      <c r="A504" s="12"/>
      <c r="B504" s="13"/>
      <c r="C504" s="13"/>
      <c r="D504" s="13"/>
      <c r="E504" s="13"/>
      <c r="F504" s="13"/>
      <c r="G504" s="13"/>
      <c r="H504" s="13"/>
      <c r="I504" s="13"/>
      <c r="J504" s="13"/>
      <c r="K504" s="13"/>
      <c r="L504" s="136"/>
      <c r="M504" s="137"/>
      <c r="N504" s="137"/>
      <c r="O504" s="137"/>
      <c r="P504" s="138"/>
    </row>
    <row r="505" spans="1:17" s="16" customFormat="1">
      <c r="A505" s="125"/>
      <c r="B505" s="126"/>
      <c r="C505" s="126"/>
      <c r="D505" s="126"/>
      <c r="E505" s="126"/>
      <c r="F505" s="126"/>
      <c r="G505" s="126"/>
      <c r="H505" s="126"/>
      <c r="I505" s="126"/>
      <c r="J505" s="126"/>
      <c r="K505" s="126"/>
      <c r="L505" s="127"/>
      <c r="M505" s="127"/>
      <c r="N505" s="127"/>
      <c r="O505" s="127"/>
      <c r="P505" s="127"/>
      <c r="Q505" s="170"/>
    </row>
    <row r="506" spans="1:17" s="69" customFormat="1" ht="15" customHeight="1">
      <c r="A506" s="14">
        <f>0.01+A502</f>
        <v>6.1099999999999977</v>
      </c>
      <c r="B506" s="667" t="s">
        <v>650</v>
      </c>
      <c r="C506" s="668"/>
      <c r="D506" s="668"/>
      <c r="E506" s="668"/>
      <c r="F506" s="668"/>
      <c r="G506" s="668"/>
      <c r="H506" s="668"/>
      <c r="I506" s="668"/>
      <c r="J506" s="668"/>
      <c r="K506" s="669"/>
      <c r="L506" s="131" t="s">
        <v>137</v>
      </c>
      <c r="M506" s="132"/>
      <c r="N506" s="45">
        <v>43.356000000000002</v>
      </c>
      <c r="O506" s="133"/>
      <c r="P506" s="134">
        <f>O506*N506</f>
        <v>0</v>
      </c>
      <c r="Q506" s="171"/>
    </row>
    <row r="507" spans="1:17" ht="56.25" customHeight="1">
      <c r="A507" s="7"/>
      <c r="B507" s="670" t="s">
        <v>482</v>
      </c>
      <c r="C507" s="670"/>
      <c r="D507" s="670"/>
      <c r="E507" s="670"/>
      <c r="F507" s="670"/>
      <c r="G507" s="670"/>
      <c r="H507" s="670"/>
      <c r="I507" s="670"/>
      <c r="J507" s="670"/>
      <c r="K507" s="670"/>
      <c r="L507" s="541"/>
      <c r="M507" s="541"/>
      <c r="N507" s="541"/>
      <c r="O507" s="541"/>
      <c r="P507" s="108"/>
    </row>
    <row r="508" spans="1:17">
      <c r="A508" s="12"/>
      <c r="B508" s="13"/>
      <c r="C508" s="13"/>
      <c r="D508" s="13"/>
      <c r="E508" s="13"/>
      <c r="F508" s="13"/>
      <c r="G508" s="13"/>
      <c r="H508" s="13"/>
      <c r="I508" s="13"/>
      <c r="J508" s="13"/>
      <c r="K508" s="13"/>
      <c r="L508" s="136"/>
      <c r="M508" s="137"/>
      <c r="N508" s="137"/>
      <c r="O508" s="137"/>
      <c r="P508" s="138"/>
    </row>
    <row r="509" spans="1:17" s="16" customFormat="1">
      <c r="A509" s="125"/>
      <c r="B509" s="126"/>
      <c r="C509" s="126"/>
      <c r="D509" s="126"/>
      <c r="E509" s="126"/>
      <c r="F509" s="126"/>
      <c r="G509" s="126"/>
      <c r="H509" s="126"/>
      <c r="I509" s="126"/>
      <c r="J509" s="126"/>
      <c r="K509" s="126"/>
      <c r="L509" s="127"/>
      <c r="M509" s="127"/>
      <c r="N509" s="127"/>
      <c r="O509" s="127"/>
      <c r="P509" s="127"/>
      <c r="Q509" s="170"/>
    </row>
    <row r="510" spans="1:17" s="69" customFormat="1" ht="15" customHeight="1">
      <c r="A510" s="14">
        <f>0.01+A506</f>
        <v>6.1199999999999974</v>
      </c>
      <c r="B510" s="667" t="s">
        <v>1073</v>
      </c>
      <c r="C510" s="668"/>
      <c r="D510" s="668"/>
      <c r="E510" s="668"/>
      <c r="F510" s="668"/>
      <c r="G510" s="668"/>
      <c r="H510" s="668"/>
      <c r="I510" s="668"/>
      <c r="J510" s="668"/>
      <c r="K510" s="669"/>
      <c r="L510" s="131" t="s">
        <v>137</v>
      </c>
      <c r="M510" s="132"/>
      <c r="N510" s="45">
        <v>154.28</v>
      </c>
      <c r="O510" s="133"/>
      <c r="P510" s="134">
        <f>O510*N510</f>
        <v>0</v>
      </c>
      <c r="Q510" s="171"/>
    </row>
    <row r="511" spans="1:17" ht="68.25" customHeight="1">
      <c r="A511" s="7"/>
      <c r="B511" s="671" t="s">
        <v>1074</v>
      </c>
      <c r="C511" s="671"/>
      <c r="D511" s="671"/>
      <c r="E511" s="671"/>
      <c r="F511" s="671"/>
      <c r="G511" s="671"/>
      <c r="H511" s="671"/>
      <c r="I511" s="671"/>
      <c r="J511" s="671"/>
      <c r="K511" s="671"/>
      <c r="L511" s="541"/>
      <c r="M511" s="541"/>
      <c r="N511" s="541"/>
      <c r="O511" s="541"/>
      <c r="P511" s="108"/>
    </row>
    <row r="512" spans="1:17">
      <c r="A512" s="12"/>
      <c r="B512" s="13"/>
      <c r="C512" s="13"/>
      <c r="D512" s="13"/>
      <c r="E512" s="13"/>
      <c r="F512" s="13"/>
      <c r="G512" s="13"/>
      <c r="H512" s="13"/>
      <c r="I512" s="13"/>
      <c r="J512" s="13"/>
      <c r="K512" s="13"/>
      <c r="L512" s="136"/>
      <c r="M512" s="137"/>
      <c r="N512" s="137"/>
      <c r="O512" s="137"/>
      <c r="P512" s="138"/>
    </row>
    <row r="513" spans="1:17" s="16" customFormat="1">
      <c r="A513" s="125"/>
      <c r="B513" s="126"/>
      <c r="C513" s="126"/>
      <c r="D513" s="126"/>
      <c r="E513" s="126"/>
      <c r="F513" s="126"/>
      <c r="G513" s="126"/>
      <c r="H513" s="126"/>
      <c r="I513" s="126"/>
      <c r="J513" s="126"/>
      <c r="K513" s="126"/>
      <c r="L513" s="127"/>
      <c r="M513" s="127"/>
      <c r="N513" s="128"/>
      <c r="O513" s="129"/>
      <c r="P513" s="130"/>
      <c r="Q513" s="170"/>
    </row>
    <row r="514" spans="1:17" s="69" customFormat="1" ht="15" customHeight="1">
      <c r="A514" s="14">
        <f>0.01+A510</f>
        <v>6.1299999999999972</v>
      </c>
      <c r="B514" s="667" t="s">
        <v>779</v>
      </c>
      <c r="C514" s="668"/>
      <c r="D514" s="668"/>
      <c r="E514" s="668"/>
      <c r="F514" s="668"/>
      <c r="G514" s="668"/>
      <c r="H514" s="668"/>
      <c r="I514" s="668"/>
      <c r="J514" s="668"/>
      <c r="K514" s="669"/>
      <c r="L514" s="131" t="s">
        <v>137</v>
      </c>
      <c r="M514" s="132"/>
      <c r="N514" s="11">
        <v>800.5</v>
      </c>
      <c r="O514" s="133"/>
      <c r="P514" s="134">
        <f>O514*N514</f>
        <v>0</v>
      </c>
      <c r="Q514" s="171"/>
    </row>
    <row r="515" spans="1:17" ht="52.5" customHeight="1">
      <c r="A515" s="7"/>
      <c r="B515" s="670" t="s">
        <v>256</v>
      </c>
      <c r="C515" s="670"/>
      <c r="D515" s="670"/>
      <c r="E515" s="670"/>
      <c r="F515" s="670"/>
      <c r="G515" s="670"/>
      <c r="H515" s="670"/>
      <c r="I515" s="670"/>
      <c r="J515" s="670"/>
      <c r="K515" s="670"/>
      <c r="L515" s="541"/>
      <c r="M515" s="541"/>
      <c r="N515" s="541"/>
      <c r="O515" s="541"/>
      <c r="P515" s="135"/>
    </row>
    <row r="516" spans="1:17" ht="14.25" customHeight="1">
      <c r="A516" s="10"/>
      <c r="B516" s="6"/>
      <c r="C516" s="6"/>
      <c r="D516" s="6"/>
      <c r="E516" s="6"/>
      <c r="F516" s="6"/>
      <c r="G516" s="6"/>
      <c r="H516" s="6"/>
      <c r="I516" s="6"/>
      <c r="J516" s="6"/>
      <c r="K516" s="6"/>
      <c r="L516" s="541"/>
      <c r="M516" s="544"/>
      <c r="N516" s="544"/>
      <c r="O516" s="544"/>
      <c r="P516" s="95"/>
    </row>
    <row r="517" spans="1:17" s="16" customFormat="1">
      <c r="A517" s="125"/>
      <c r="B517" s="126"/>
      <c r="C517" s="126"/>
      <c r="D517" s="126"/>
      <c r="E517" s="126"/>
      <c r="F517" s="126"/>
      <c r="G517" s="126"/>
      <c r="H517" s="126"/>
      <c r="I517" s="126"/>
      <c r="J517" s="126"/>
      <c r="K517" s="126"/>
      <c r="L517" s="127"/>
      <c r="M517" s="127"/>
      <c r="N517" s="128"/>
      <c r="O517" s="129"/>
      <c r="P517" s="130"/>
      <c r="Q517" s="170"/>
    </row>
    <row r="518" spans="1:17" s="69" customFormat="1" ht="15" customHeight="1">
      <c r="A518" s="14">
        <f>0.01+A514</f>
        <v>6.139999999999997</v>
      </c>
      <c r="B518" s="667" t="s">
        <v>580</v>
      </c>
      <c r="C518" s="668"/>
      <c r="D518" s="668"/>
      <c r="E518" s="668"/>
      <c r="F518" s="668"/>
      <c r="G518" s="668"/>
      <c r="H518" s="668"/>
      <c r="I518" s="668"/>
      <c r="J518" s="668"/>
      <c r="K518" s="669"/>
      <c r="L518" s="131" t="s">
        <v>137</v>
      </c>
      <c r="M518" s="132"/>
      <c r="N518" s="11">
        <v>18.7</v>
      </c>
      <c r="O518" s="133"/>
      <c r="P518" s="134">
        <f>O518*N518</f>
        <v>0</v>
      </c>
      <c r="Q518" s="171"/>
    </row>
    <row r="519" spans="1:17" ht="51.75" customHeight="1">
      <c r="A519" s="7"/>
      <c r="B519" s="670" t="s">
        <v>256</v>
      </c>
      <c r="C519" s="670"/>
      <c r="D519" s="670"/>
      <c r="E519" s="670"/>
      <c r="F519" s="670"/>
      <c r="G519" s="670"/>
      <c r="H519" s="670"/>
      <c r="I519" s="670"/>
      <c r="J519" s="670"/>
      <c r="K519" s="670"/>
      <c r="L519" s="541"/>
      <c r="M519" s="541"/>
      <c r="N519" s="541"/>
      <c r="O519" s="541"/>
      <c r="P519" s="135"/>
    </row>
    <row r="520" spans="1:17">
      <c r="A520" s="12"/>
      <c r="B520" s="13"/>
      <c r="C520" s="13"/>
      <c r="D520" s="13"/>
      <c r="E520" s="13"/>
      <c r="F520" s="13"/>
      <c r="G520" s="13"/>
      <c r="H520" s="13"/>
      <c r="I520" s="13"/>
      <c r="J520" s="13"/>
      <c r="K520" s="13"/>
      <c r="L520" s="136"/>
      <c r="M520" s="137"/>
      <c r="N520" s="137"/>
      <c r="O520" s="137"/>
      <c r="P520" s="138"/>
    </row>
    <row r="521" spans="1:17" s="16" customFormat="1">
      <c r="A521" s="125"/>
      <c r="B521" s="126"/>
      <c r="C521" s="126"/>
      <c r="D521" s="126"/>
      <c r="E521" s="126"/>
      <c r="F521" s="126"/>
      <c r="G521" s="126"/>
      <c r="H521" s="126"/>
      <c r="I521" s="126"/>
      <c r="J521" s="126"/>
      <c r="K521" s="126"/>
      <c r="L521" s="127"/>
      <c r="M521" s="127"/>
      <c r="N521" s="128"/>
      <c r="O521" s="129"/>
      <c r="P521" s="130"/>
      <c r="Q521" s="170"/>
    </row>
    <row r="522" spans="1:17" s="69" customFormat="1" ht="15" customHeight="1">
      <c r="A522" s="14">
        <f>0.01+A518</f>
        <v>6.1499999999999968</v>
      </c>
      <c r="B522" s="667" t="s">
        <v>352</v>
      </c>
      <c r="C522" s="668"/>
      <c r="D522" s="668"/>
      <c r="E522" s="668"/>
      <c r="F522" s="668"/>
      <c r="G522" s="668"/>
      <c r="H522" s="668"/>
      <c r="I522" s="668"/>
      <c r="J522" s="668"/>
      <c r="K522" s="669"/>
      <c r="L522" s="131" t="s">
        <v>137</v>
      </c>
      <c r="M522" s="132"/>
      <c r="N522" s="11">
        <v>2.6</v>
      </c>
      <c r="O522" s="133"/>
      <c r="P522" s="134">
        <f>O522*N522</f>
        <v>0</v>
      </c>
      <c r="Q522" s="171"/>
    </row>
    <row r="523" spans="1:17" ht="51.75" customHeight="1">
      <c r="A523" s="7"/>
      <c r="B523" s="671" t="s">
        <v>256</v>
      </c>
      <c r="C523" s="671"/>
      <c r="D523" s="671"/>
      <c r="E523" s="671"/>
      <c r="F523" s="671"/>
      <c r="G523" s="671"/>
      <c r="H523" s="671"/>
      <c r="I523" s="671"/>
      <c r="J523" s="671"/>
      <c r="K523" s="671"/>
      <c r="L523" s="541"/>
      <c r="M523" s="541"/>
      <c r="N523" s="541"/>
      <c r="O523" s="541"/>
      <c r="P523" s="135"/>
    </row>
    <row r="524" spans="1:17" ht="19.5" customHeight="1">
      <c r="A524" s="12"/>
      <c r="B524" s="13"/>
      <c r="C524" s="13"/>
      <c r="D524" s="13"/>
      <c r="E524" s="13"/>
      <c r="F524" s="13"/>
      <c r="G524" s="13"/>
      <c r="H524" s="13"/>
      <c r="I524" s="13"/>
      <c r="J524" s="13"/>
      <c r="K524" s="13"/>
      <c r="L524" s="136"/>
      <c r="M524" s="137"/>
      <c r="N524" s="137"/>
      <c r="O524" s="137"/>
      <c r="P524" s="138"/>
    </row>
    <row r="525" spans="1:17" s="16" customFormat="1">
      <c r="A525" s="125"/>
      <c r="B525" s="126"/>
      <c r="C525" s="126"/>
      <c r="D525" s="126"/>
      <c r="E525" s="126"/>
      <c r="F525" s="126"/>
      <c r="G525" s="126"/>
      <c r="H525" s="126"/>
      <c r="I525" s="126"/>
      <c r="J525" s="126"/>
      <c r="K525" s="126"/>
      <c r="L525" s="127"/>
      <c r="M525" s="127"/>
      <c r="N525" s="128"/>
      <c r="O525" s="129"/>
      <c r="P525" s="130"/>
      <c r="Q525" s="170"/>
    </row>
    <row r="526" spans="1:17" s="69" customFormat="1" ht="15" customHeight="1">
      <c r="A526" s="14">
        <f>0.01+A522</f>
        <v>6.1599999999999966</v>
      </c>
      <c r="B526" s="667" t="s">
        <v>563</v>
      </c>
      <c r="C526" s="668"/>
      <c r="D526" s="668"/>
      <c r="E526" s="668"/>
      <c r="F526" s="668"/>
      <c r="G526" s="668"/>
      <c r="H526" s="668"/>
      <c r="I526" s="668"/>
      <c r="J526" s="668"/>
      <c r="K526" s="669"/>
      <c r="L526" s="131" t="s">
        <v>137</v>
      </c>
      <c r="M526" s="132"/>
      <c r="N526" s="45">
        <v>1.9500000000000002</v>
      </c>
      <c r="O526" s="133"/>
      <c r="P526" s="134">
        <f>O526*N526</f>
        <v>0</v>
      </c>
      <c r="Q526" s="171"/>
    </row>
    <row r="527" spans="1:17" ht="54.75" customHeight="1">
      <c r="A527" s="7"/>
      <c r="B527" s="670" t="s">
        <v>564</v>
      </c>
      <c r="C527" s="670"/>
      <c r="D527" s="670"/>
      <c r="E527" s="670"/>
      <c r="F527" s="670"/>
      <c r="G527" s="670"/>
      <c r="H527" s="670"/>
      <c r="I527" s="670"/>
      <c r="J527" s="670"/>
      <c r="K527" s="670"/>
      <c r="L527" s="541"/>
      <c r="M527" s="541"/>
      <c r="N527" s="541"/>
      <c r="O527" s="541"/>
      <c r="P527" s="108"/>
    </row>
    <row r="528" spans="1:17" ht="12.75" customHeight="1">
      <c r="A528" s="12"/>
      <c r="B528" s="13"/>
      <c r="C528" s="13"/>
      <c r="D528" s="13"/>
      <c r="E528" s="13"/>
      <c r="F528" s="13"/>
      <c r="G528" s="13"/>
      <c r="H528" s="13"/>
      <c r="I528" s="13"/>
      <c r="J528" s="13"/>
      <c r="K528" s="13"/>
      <c r="L528" s="136"/>
      <c r="M528" s="137"/>
      <c r="N528" s="137"/>
      <c r="O528" s="137"/>
      <c r="P528" s="138"/>
    </row>
    <row r="529" spans="1:17" s="16" customFormat="1">
      <c r="A529" s="125"/>
      <c r="B529" s="126"/>
      <c r="C529" s="126"/>
      <c r="D529" s="126"/>
      <c r="E529" s="126"/>
      <c r="F529" s="126"/>
      <c r="G529" s="126"/>
      <c r="H529" s="126"/>
      <c r="I529" s="126"/>
      <c r="J529" s="126"/>
      <c r="K529" s="126"/>
      <c r="L529" s="127"/>
      <c r="M529" s="127"/>
      <c r="N529" s="127"/>
      <c r="O529" s="127"/>
      <c r="P529" s="127"/>
      <c r="Q529" s="170"/>
    </row>
    <row r="530" spans="1:17" s="69" customFormat="1" ht="15" customHeight="1">
      <c r="A530" s="14">
        <f>0.01+A526</f>
        <v>6.1699999999999964</v>
      </c>
      <c r="B530" s="667" t="s">
        <v>813</v>
      </c>
      <c r="C530" s="668"/>
      <c r="D530" s="668"/>
      <c r="E530" s="668"/>
      <c r="F530" s="668"/>
      <c r="G530" s="668"/>
      <c r="H530" s="668"/>
      <c r="I530" s="668"/>
      <c r="J530" s="668"/>
      <c r="K530" s="669"/>
      <c r="L530" s="131" t="s">
        <v>136</v>
      </c>
      <c r="M530" s="132"/>
      <c r="N530" s="45">
        <v>20</v>
      </c>
      <c r="O530" s="133"/>
      <c r="P530" s="134">
        <f>O530*N530</f>
        <v>0</v>
      </c>
      <c r="Q530" s="171"/>
    </row>
    <row r="531" spans="1:17" ht="42.75" customHeight="1">
      <c r="A531" s="7"/>
      <c r="B531" s="670" t="s">
        <v>565</v>
      </c>
      <c r="C531" s="670"/>
      <c r="D531" s="670"/>
      <c r="E531" s="670"/>
      <c r="F531" s="670"/>
      <c r="G531" s="670"/>
      <c r="H531" s="670"/>
      <c r="I531" s="670"/>
      <c r="J531" s="670"/>
      <c r="K531" s="670"/>
      <c r="L531" s="541"/>
      <c r="M531" s="541"/>
      <c r="N531" s="541"/>
      <c r="O531" s="541"/>
      <c r="P531" s="108"/>
    </row>
    <row r="532" spans="1:17">
      <c r="A532" s="12"/>
      <c r="B532" s="13"/>
      <c r="C532" s="13"/>
      <c r="D532" s="13"/>
      <c r="E532" s="13"/>
      <c r="F532" s="13"/>
      <c r="G532" s="13"/>
      <c r="H532" s="13"/>
      <c r="I532" s="13"/>
      <c r="J532" s="13"/>
      <c r="K532" s="13"/>
      <c r="L532" s="136"/>
      <c r="M532" s="137"/>
      <c r="N532" s="137"/>
      <c r="O532" s="137"/>
      <c r="P532" s="138"/>
    </row>
    <row r="533" spans="1:17" s="16" customFormat="1">
      <c r="A533" s="125"/>
      <c r="B533" s="126"/>
      <c r="C533" s="126"/>
      <c r="D533" s="126"/>
      <c r="E533" s="126"/>
      <c r="F533" s="126"/>
      <c r="G533" s="126"/>
      <c r="H533" s="126"/>
      <c r="I533" s="126"/>
      <c r="J533" s="126"/>
      <c r="K533" s="126"/>
      <c r="L533" s="127"/>
      <c r="M533" s="127"/>
      <c r="N533" s="127"/>
      <c r="O533" s="127"/>
      <c r="P533" s="127"/>
      <c r="Q533" s="170"/>
    </row>
    <row r="534" spans="1:17" s="69" customFormat="1" ht="15" customHeight="1">
      <c r="A534" s="14">
        <f>0.01+A530</f>
        <v>6.1799999999999962</v>
      </c>
      <c r="B534" s="667" t="s">
        <v>812</v>
      </c>
      <c r="C534" s="668"/>
      <c r="D534" s="668"/>
      <c r="E534" s="668"/>
      <c r="F534" s="668"/>
      <c r="G534" s="668"/>
      <c r="H534" s="668"/>
      <c r="I534" s="668"/>
      <c r="J534" s="668"/>
      <c r="K534" s="669"/>
      <c r="L534" s="131" t="s">
        <v>136</v>
      </c>
      <c r="M534" s="132"/>
      <c r="N534" s="45">
        <v>36</v>
      </c>
      <c r="O534" s="133"/>
      <c r="P534" s="134">
        <f>O534*N534</f>
        <v>0</v>
      </c>
      <c r="Q534" s="171"/>
    </row>
    <row r="535" spans="1:17" ht="41.25" customHeight="1">
      <c r="A535" s="7"/>
      <c r="B535" s="670" t="s">
        <v>565</v>
      </c>
      <c r="C535" s="670"/>
      <c r="D535" s="670"/>
      <c r="E535" s="670"/>
      <c r="F535" s="670"/>
      <c r="G535" s="670"/>
      <c r="H535" s="670"/>
      <c r="I535" s="670"/>
      <c r="J535" s="670"/>
      <c r="K535" s="670"/>
      <c r="L535" s="541"/>
      <c r="M535" s="541"/>
      <c r="N535" s="541"/>
      <c r="O535" s="541"/>
      <c r="P535" s="108"/>
    </row>
    <row r="536" spans="1:17" ht="12" customHeight="1">
      <c r="A536" s="12"/>
      <c r="B536" s="13"/>
      <c r="C536" s="13"/>
      <c r="D536" s="13"/>
      <c r="E536" s="13"/>
      <c r="F536" s="13"/>
      <c r="G536" s="13"/>
      <c r="H536" s="13"/>
      <c r="I536" s="13"/>
      <c r="J536" s="13"/>
      <c r="K536" s="13"/>
      <c r="L536" s="136"/>
      <c r="M536" s="137"/>
      <c r="N536" s="137"/>
      <c r="O536" s="137"/>
      <c r="P536" s="138"/>
    </row>
    <row r="537" spans="1:17" s="16" customFormat="1">
      <c r="A537" s="125"/>
      <c r="B537" s="126"/>
      <c r="C537" s="126"/>
      <c r="D537" s="126"/>
      <c r="E537" s="126"/>
      <c r="F537" s="126"/>
      <c r="G537" s="126"/>
      <c r="H537" s="126"/>
      <c r="I537" s="126"/>
      <c r="J537" s="126"/>
      <c r="K537" s="126"/>
      <c r="L537" s="127"/>
      <c r="M537" s="127"/>
      <c r="N537" s="127"/>
      <c r="O537" s="127"/>
      <c r="P537" s="127"/>
      <c r="Q537" s="170"/>
    </row>
    <row r="538" spans="1:17" s="69" customFormat="1" ht="15" customHeight="1">
      <c r="A538" s="14">
        <f>0.01+A534</f>
        <v>6.1899999999999959</v>
      </c>
      <c r="B538" s="667" t="s">
        <v>199</v>
      </c>
      <c r="C538" s="668"/>
      <c r="D538" s="668"/>
      <c r="E538" s="668"/>
      <c r="F538" s="668"/>
      <c r="G538" s="668"/>
      <c r="H538" s="668"/>
      <c r="I538" s="668"/>
      <c r="J538" s="668"/>
      <c r="K538" s="669"/>
      <c r="L538" s="131" t="s">
        <v>137</v>
      </c>
      <c r="M538" s="132"/>
      <c r="N538" s="45">
        <v>10.5</v>
      </c>
      <c r="O538" s="133"/>
      <c r="P538" s="134">
        <f>O538*N538</f>
        <v>0</v>
      </c>
      <c r="Q538" s="171"/>
    </row>
    <row r="539" spans="1:17" ht="54.75" customHeight="1">
      <c r="A539" s="7"/>
      <c r="B539" s="670" t="s">
        <v>200</v>
      </c>
      <c r="C539" s="670"/>
      <c r="D539" s="670"/>
      <c r="E539" s="670"/>
      <c r="F539" s="670"/>
      <c r="G539" s="670"/>
      <c r="H539" s="670"/>
      <c r="I539" s="670"/>
      <c r="J539" s="670"/>
      <c r="K539" s="670"/>
      <c r="L539" s="541"/>
      <c r="M539" s="541"/>
      <c r="N539" s="541"/>
      <c r="O539" s="541"/>
      <c r="P539" s="108"/>
    </row>
    <row r="540" spans="1:17" ht="15.75" customHeight="1">
      <c r="A540" s="12"/>
      <c r="B540" s="13"/>
      <c r="C540" s="13"/>
      <c r="D540" s="13"/>
      <c r="E540" s="13"/>
      <c r="F540" s="13"/>
      <c r="G540" s="13"/>
      <c r="H540" s="13"/>
      <c r="I540" s="13"/>
      <c r="J540" s="13"/>
      <c r="K540" s="13"/>
      <c r="L540" s="136"/>
      <c r="M540" s="137"/>
      <c r="N540" s="137"/>
      <c r="O540" s="137"/>
      <c r="P540" s="138"/>
    </row>
    <row r="541" spans="1:17" s="16" customFormat="1">
      <c r="A541" s="125"/>
      <c r="B541" s="126"/>
      <c r="C541" s="126"/>
      <c r="D541" s="126"/>
      <c r="E541" s="126"/>
      <c r="F541" s="126"/>
      <c r="G541" s="126"/>
      <c r="H541" s="126"/>
      <c r="I541" s="126"/>
      <c r="J541" s="126"/>
      <c r="K541" s="126"/>
      <c r="L541" s="127"/>
      <c r="M541" s="127"/>
      <c r="N541" s="127"/>
      <c r="O541" s="127"/>
      <c r="P541" s="127"/>
      <c r="Q541" s="170"/>
    </row>
    <row r="542" spans="1:17" s="69" customFormat="1" ht="13.5" customHeight="1">
      <c r="A542" s="14">
        <f>0.01+A538</f>
        <v>6.1999999999999957</v>
      </c>
      <c r="B542" s="667" t="s">
        <v>201</v>
      </c>
      <c r="C542" s="668"/>
      <c r="D542" s="668"/>
      <c r="E542" s="668"/>
      <c r="F542" s="668"/>
      <c r="G542" s="668"/>
      <c r="H542" s="668"/>
      <c r="I542" s="668"/>
      <c r="J542" s="668"/>
      <c r="K542" s="669"/>
      <c r="L542" s="131" t="s">
        <v>137</v>
      </c>
      <c r="M542" s="132"/>
      <c r="N542" s="45">
        <v>5.2</v>
      </c>
      <c r="O542" s="133"/>
      <c r="P542" s="134">
        <f>O542*N542</f>
        <v>0</v>
      </c>
      <c r="Q542" s="171"/>
    </row>
    <row r="543" spans="1:17" ht="51" customHeight="1">
      <c r="A543" s="7"/>
      <c r="B543" s="670" t="s">
        <v>202</v>
      </c>
      <c r="C543" s="670"/>
      <c r="D543" s="670"/>
      <c r="E543" s="670"/>
      <c r="F543" s="670"/>
      <c r="G543" s="670"/>
      <c r="H543" s="670"/>
      <c r="I543" s="670"/>
      <c r="J543" s="670"/>
      <c r="K543" s="670"/>
      <c r="L543" s="541"/>
      <c r="M543" s="541"/>
      <c r="N543" s="541"/>
      <c r="O543" s="541"/>
      <c r="P543" s="108"/>
    </row>
    <row r="544" spans="1:17">
      <c r="A544" s="104"/>
      <c r="B544" s="338"/>
      <c r="C544" s="338"/>
      <c r="D544" s="338"/>
      <c r="E544" s="338"/>
      <c r="F544" s="338"/>
      <c r="G544" s="338"/>
      <c r="H544" s="338"/>
      <c r="I544" s="338"/>
      <c r="J544" s="338"/>
      <c r="K544" s="338"/>
      <c r="L544" s="149"/>
      <c r="M544" s="545"/>
      <c r="N544" s="545"/>
      <c r="O544" s="545"/>
      <c r="P544" s="119"/>
    </row>
    <row r="545" spans="1:17" s="16" customFormat="1">
      <c r="A545" s="125"/>
      <c r="B545" s="126"/>
      <c r="C545" s="126"/>
      <c r="D545" s="126"/>
      <c r="E545" s="126"/>
      <c r="F545" s="126"/>
      <c r="G545" s="126"/>
      <c r="H545" s="126"/>
      <c r="I545" s="126"/>
      <c r="J545" s="126"/>
      <c r="K545" s="126"/>
      <c r="L545" s="127"/>
      <c r="M545" s="127"/>
      <c r="N545" s="127"/>
      <c r="O545" s="127"/>
      <c r="P545" s="127"/>
      <c r="Q545" s="170"/>
    </row>
    <row r="546" spans="1:17" s="69" customFormat="1" ht="15" customHeight="1">
      <c r="A546" s="14">
        <f>0.01+A542</f>
        <v>6.2099999999999955</v>
      </c>
      <c r="B546" s="667" t="s">
        <v>298</v>
      </c>
      <c r="C546" s="668"/>
      <c r="D546" s="668"/>
      <c r="E546" s="668"/>
      <c r="F546" s="668"/>
      <c r="G546" s="668"/>
      <c r="H546" s="668"/>
      <c r="I546" s="668"/>
      <c r="J546" s="668"/>
      <c r="K546" s="669"/>
      <c r="L546" s="131" t="s">
        <v>137</v>
      </c>
      <c r="M546" s="132"/>
      <c r="N546" s="45">
        <v>18.2</v>
      </c>
      <c r="O546" s="133"/>
      <c r="P546" s="134">
        <f>O546*N546</f>
        <v>0</v>
      </c>
      <c r="Q546" s="171"/>
    </row>
    <row r="547" spans="1:17" ht="57.75" customHeight="1">
      <c r="A547" s="7"/>
      <c r="B547" s="670" t="s">
        <v>203</v>
      </c>
      <c r="C547" s="670"/>
      <c r="D547" s="670"/>
      <c r="E547" s="670"/>
      <c r="F547" s="670"/>
      <c r="G547" s="670"/>
      <c r="H547" s="670"/>
      <c r="I547" s="670"/>
      <c r="J547" s="670"/>
      <c r="K547" s="670"/>
      <c r="L547" s="541"/>
      <c r="M547" s="541"/>
      <c r="N547" s="541"/>
      <c r="O547" s="541"/>
      <c r="P547" s="108"/>
    </row>
    <row r="548" spans="1:17" s="16" customFormat="1">
      <c r="A548" s="125"/>
      <c r="B548" s="126"/>
      <c r="C548" s="126"/>
      <c r="D548" s="126"/>
      <c r="E548" s="126"/>
      <c r="F548" s="126"/>
      <c r="G548" s="126"/>
      <c r="H548" s="126"/>
      <c r="I548" s="126"/>
      <c r="J548" s="126"/>
      <c r="K548" s="126"/>
      <c r="L548" s="127"/>
      <c r="M548" s="127"/>
      <c r="N548" s="127"/>
      <c r="O548" s="127"/>
      <c r="P548" s="127"/>
      <c r="Q548" s="170"/>
    </row>
    <row r="549" spans="1:17" s="69" customFormat="1" ht="15" customHeight="1">
      <c r="A549" s="14">
        <f>0.01+A546</f>
        <v>6.2199999999999953</v>
      </c>
      <c r="B549" s="667" t="s">
        <v>631</v>
      </c>
      <c r="C549" s="668"/>
      <c r="D549" s="668"/>
      <c r="E549" s="668"/>
      <c r="F549" s="668"/>
      <c r="G549" s="668"/>
      <c r="H549" s="668"/>
      <c r="I549" s="668"/>
      <c r="J549" s="668"/>
      <c r="K549" s="669"/>
      <c r="L549" s="131" t="s">
        <v>136</v>
      </c>
      <c r="M549" s="132"/>
      <c r="N549" s="45">
        <v>2</v>
      </c>
      <c r="O549" s="133"/>
      <c r="P549" s="134">
        <f>O549*N549</f>
        <v>0</v>
      </c>
      <c r="Q549" s="171"/>
    </row>
    <row r="550" spans="1:17" ht="42.75" customHeight="1">
      <c r="A550" s="7"/>
      <c r="B550" s="670" t="s">
        <v>565</v>
      </c>
      <c r="C550" s="670"/>
      <c r="D550" s="670"/>
      <c r="E550" s="670"/>
      <c r="F550" s="670"/>
      <c r="G550" s="670"/>
      <c r="H550" s="670"/>
      <c r="I550" s="670"/>
      <c r="J550" s="670"/>
      <c r="K550" s="670"/>
      <c r="L550" s="541"/>
      <c r="M550" s="541"/>
      <c r="N550" s="541"/>
      <c r="O550" s="541"/>
      <c r="P550" s="108"/>
    </row>
    <row r="551" spans="1:17">
      <c r="A551" s="12"/>
      <c r="B551" s="13"/>
      <c r="C551" s="13"/>
      <c r="D551" s="13"/>
      <c r="E551" s="13"/>
      <c r="F551" s="13"/>
      <c r="G551" s="13"/>
      <c r="H551" s="13"/>
      <c r="I551" s="13"/>
      <c r="J551" s="13"/>
      <c r="K551" s="13"/>
      <c r="L551" s="136"/>
      <c r="M551" s="137"/>
      <c r="N551" s="137"/>
      <c r="O551" s="137"/>
      <c r="P551" s="138"/>
    </row>
    <row r="552" spans="1:17" s="16" customFormat="1" ht="15" customHeight="1">
      <c r="A552" s="125"/>
      <c r="B552" s="126"/>
      <c r="C552" s="126"/>
      <c r="D552" s="126"/>
      <c r="E552" s="126"/>
      <c r="F552" s="126"/>
      <c r="G552" s="126"/>
      <c r="H552" s="126"/>
      <c r="I552" s="126"/>
      <c r="J552" s="126"/>
      <c r="K552" s="126"/>
      <c r="L552" s="127"/>
      <c r="M552" s="127"/>
      <c r="N552" s="127"/>
      <c r="O552" s="127"/>
      <c r="P552" s="127"/>
      <c r="Q552" s="170"/>
    </row>
    <row r="553" spans="1:17" s="69" customFormat="1" ht="15" customHeight="1">
      <c r="A553" s="14">
        <f>0.01+A549</f>
        <v>6.2299999999999951</v>
      </c>
      <c r="B553" s="667" t="s">
        <v>777</v>
      </c>
      <c r="C553" s="668"/>
      <c r="D553" s="668"/>
      <c r="E553" s="668"/>
      <c r="F553" s="668"/>
      <c r="G553" s="668"/>
      <c r="H553" s="668"/>
      <c r="I553" s="668"/>
      <c r="J553" s="668"/>
      <c r="K553" s="669"/>
      <c r="L553" s="131" t="s">
        <v>137</v>
      </c>
      <c r="M553" s="132"/>
      <c r="N553" s="45">
        <v>7.2</v>
      </c>
      <c r="O553" s="133"/>
      <c r="P553" s="134">
        <f>O553*N553</f>
        <v>0</v>
      </c>
      <c r="Q553" s="171"/>
    </row>
    <row r="554" spans="1:17" ht="52.5" customHeight="1">
      <c r="A554" s="7"/>
      <c r="B554" s="670" t="s">
        <v>575</v>
      </c>
      <c r="C554" s="670"/>
      <c r="D554" s="670"/>
      <c r="E554" s="670"/>
      <c r="F554" s="670"/>
      <c r="G554" s="670"/>
      <c r="H554" s="670"/>
      <c r="I554" s="670"/>
      <c r="J554" s="670"/>
      <c r="K554" s="670"/>
      <c r="L554" s="541"/>
      <c r="M554" s="541"/>
      <c r="N554" s="541"/>
      <c r="O554" s="541"/>
      <c r="P554" s="108"/>
    </row>
    <row r="555" spans="1:17">
      <c r="A555" s="104"/>
      <c r="B555" s="338"/>
      <c r="C555" s="338"/>
      <c r="D555" s="338"/>
      <c r="E555" s="338"/>
      <c r="F555" s="338"/>
      <c r="G555" s="338"/>
      <c r="H555" s="338"/>
      <c r="I555" s="338"/>
      <c r="J555" s="338"/>
      <c r="K555" s="338"/>
      <c r="L555" s="149"/>
      <c r="M555" s="545"/>
      <c r="N555" s="545"/>
      <c r="O555" s="545"/>
      <c r="P555" s="119"/>
    </row>
    <row r="556" spans="1:17" s="16" customFormat="1" ht="15" customHeight="1">
      <c r="A556" s="125"/>
      <c r="B556" s="126"/>
      <c r="C556" s="126"/>
      <c r="D556" s="126"/>
      <c r="E556" s="126"/>
      <c r="F556" s="126"/>
      <c r="G556" s="126"/>
      <c r="H556" s="126"/>
      <c r="I556" s="126"/>
      <c r="J556" s="126"/>
      <c r="K556" s="126"/>
      <c r="L556" s="127"/>
      <c r="M556" s="127"/>
      <c r="N556" s="127"/>
      <c r="O556" s="127"/>
      <c r="P556" s="127"/>
      <c r="Q556" s="170"/>
    </row>
    <row r="557" spans="1:17" s="69" customFormat="1" ht="15" customHeight="1">
      <c r="A557" s="14">
        <f>0.01+A553</f>
        <v>6.2399999999999949</v>
      </c>
      <c r="B557" s="667" t="s">
        <v>651</v>
      </c>
      <c r="C557" s="668"/>
      <c r="D557" s="668"/>
      <c r="E557" s="668"/>
      <c r="F557" s="668"/>
      <c r="G557" s="668"/>
      <c r="H557" s="668"/>
      <c r="I557" s="668"/>
      <c r="J557" s="668"/>
      <c r="K557" s="669"/>
      <c r="L557" s="131" t="s">
        <v>137</v>
      </c>
      <c r="M557" s="132"/>
      <c r="N557" s="45">
        <v>5.5895999999999999</v>
      </c>
      <c r="O557" s="133"/>
      <c r="P557" s="134">
        <f>O557*N557</f>
        <v>0</v>
      </c>
      <c r="Q557" s="171"/>
    </row>
    <row r="558" spans="1:17" ht="52.5" customHeight="1">
      <c r="A558" s="7"/>
      <c r="B558" s="671" t="s">
        <v>652</v>
      </c>
      <c r="C558" s="671"/>
      <c r="D558" s="671"/>
      <c r="E558" s="671"/>
      <c r="F558" s="671"/>
      <c r="G558" s="671"/>
      <c r="H558" s="671"/>
      <c r="I558" s="671"/>
      <c r="J558" s="671"/>
      <c r="K558" s="671"/>
      <c r="L558" s="541"/>
      <c r="M558" s="541"/>
      <c r="N558" s="541"/>
      <c r="O558" s="541"/>
      <c r="P558" s="108"/>
    </row>
    <row r="559" spans="1:17">
      <c r="A559" s="12"/>
      <c r="B559" s="13"/>
      <c r="C559" s="13"/>
      <c r="D559" s="13"/>
      <c r="E559" s="13"/>
      <c r="F559" s="13"/>
      <c r="G559" s="13"/>
      <c r="H559" s="13"/>
      <c r="I559" s="13"/>
      <c r="J559" s="13"/>
      <c r="K559" s="13"/>
      <c r="L559" s="136"/>
      <c r="M559" s="137"/>
      <c r="N559" s="137"/>
      <c r="O559" s="137"/>
      <c r="P559" s="138"/>
    </row>
    <row r="560" spans="1:17" s="16" customFormat="1" ht="15" customHeight="1">
      <c r="A560" s="125"/>
      <c r="B560" s="126"/>
      <c r="C560" s="126"/>
      <c r="D560" s="126"/>
      <c r="E560" s="126"/>
      <c r="F560" s="126"/>
      <c r="G560" s="126"/>
      <c r="H560" s="126"/>
      <c r="I560" s="126"/>
      <c r="J560" s="126"/>
      <c r="K560" s="126"/>
      <c r="L560" s="127"/>
      <c r="M560" s="127"/>
      <c r="N560" s="127"/>
      <c r="O560" s="127"/>
      <c r="P560" s="127"/>
      <c r="Q560" s="170"/>
    </row>
    <row r="561" spans="1:17" s="69" customFormat="1" ht="15" customHeight="1">
      <c r="A561" s="14">
        <f>0.01+A557</f>
        <v>6.2499999999999947</v>
      </c>
      <c r="B561" s="667" t="s">
        <v>653</v>
      </c>
      <c r="C561" s="668"/>
      <c r="D561" s="668"/>
      <c r="E561" s="668"/>
      <c r="F561" s="668"/>
      <c r="G561" s="668"/>
      <c r="H561" s="668"/>
      <c r="I561" s="668"/>
      <c r="J561" s="668"/>
      <c r="K561" s="669"/>
      <c r="L561" s="131" t="s">
        <v>137</v>
      </c>
      <c r="M561" s="132"/>
      <c r="N561" s="45">
        <v>2.3903999999999996</v>
      </c>
      <c r="O561" s="133"/>
      <c r="P561" s="134">
        <f>O561*N561</f>
        <v>0</v>
      </c>
      <c r="Q561" s="171"/>
    </row>
    <row r="562" spans="1:17" ht="52.5" customHeight="1">
      <c r="A562" s="7"/>
      <c r="B562" s="671" t="s">
        <v>524</v>
      </c>
      <c r="C562" s="671"/>
      <c r="D562" s="671"/>
      <c r="E562" s="671"/>
      <c r="F562" s="671"/>
      <c r="G562" s="671"/>
      <c r="H562" s="671"/>
      <c r="I562" s="671"/>
      <c r="J562" s="671"/>
      <c r="K562" s="671"/>
      <c r="L562" s="541"/>
      <c r="M562" s="541"/>
      <c r="N562" s="541"/>
      <c r="O562" s="541"/>
      <c r="P562" s="108"/>
    </row>
    <row r="563" spans="1:17">
      <c r="A563" s="104"/>
      <c r="B563" s="338"/>
      <c r="C563" s="338"/>
      <c r="D563" s="338"/>
      <c r="E563" s="338"/>
      <c r="F563" s="338"/>
      <c r="G563" s="338"/>
      <c r="H563" s="338"/>
      <c r="I563" s="338"/>
      <c r="J563" s="338"/>
      <c r="K563" s="338"/>
      <c r="L563" s="149"/>
      <c r="M563" s="545"/>
      <c r="N563" s="545"/>
      <c r="O563" s="545"/>
      <c r="P563" s="119"/>
    </row>
    <row r="564" spans="1:17" s="16" customFormat="1" ht="15" customHeight="1">
      <c r="A564" s="125"/>
      <c r="B564" s="126"/>
      <c r="C564" s="126"/>
      <c r="D564" s="126"/>
      <c r="E564" s="126"/>
      <c r="F564" s="126"/>
      <c r="G564" s="126"/>
      <c r="H564" s="126"/>
      <c r="I564" s="126"/>
      <c r="J564" s="126"/>
      <c r="K564" s="126"/>
      <c r="L564" s="127"/>
      <c r="M564" s="127"/>
      <c r="N564" s="127"/>
      <c r="O564" s="127"/>
      <c r="P564" s="127"/>
      <c r="Q564" s="170"/>
    </row>
    <row r="565" spans="1:17" s="69" customFormat="1" ht="15" customHeight="1">
      <c r="A565" s="14">
        <f>0.01+A561</f>
        <v>6.2599999999999945</v>
      </c>
      <c r="B565" s="667" t="s">
        <v>401</v>
      </c>
      <c r="C565" s="668"/>
      <c r="D565" s="668"/>
      <c r="E565" s="668"/>
      <c r="F565" s="668"/>
      <c r="G565" s="668"/>
      <c r="H565" s="668"/>
      <c r="I565" s="668"/>
      <c r="J565" s="668"/>
      <c r="K565" s="669"/>
      <c r="L565" s="131" t="s">
        <v>138</v>
      </c>
      <c r="M565" s="132"/>
      <c r="N565" s="45">
        <v>20.75</v>
      </c>
      <c r="O565" s="133"/>
      <c r="P565" s="134">
        <f>O565*N565</f>
        <v>0</v>
      </c>
      <c r="Q565" s="171"/>
    </row>
    <row r="566" spans="1:17" ht="52.5" customHeight="1">
      <c r="A566" s="7"/>
      <c r="B566" s="670" t="s">
        <v>776</v>
      </c>
      <c r="C566" s="670"/>
      <c r="D566" s="670"/>
      <c r="E566" s="670"/>
      <c r="F566" s="670"/>
      <c r="G566" s="670"/>
      <c r="H566" s="670"/>
      <c r="I566" s="670"/>
      <c r="J566" s="670"/>
      <c r="K566" s="670"/>
      <c r="L566" s="541"/>
      <c r="M566" s="541"/>
      <c r="N566" s="541"/>
      <c r="O566" s="541"/>
      <c r="P566" s="108"/>
    </row>
    <row r="567" spans="1:17">
      <c r="A567" s="12"/>
      <c r="B567" s="13"/>
      <c r="C567" s="13"/>
      <c r="D567" s="13"/>
      <c r="E567" s="13"/>
      <c r="F567" s="13"/>
      <c r="G567" s="13"/>
      <c r="H567" s="13"/>
      <c r="I567" s="13"/>
      <c r="J567" s="13"/>
      <c r="K567" s="13"/>
      <c r="L567" s="136"/>
      <c r="M567" s="137"/>
      <c r="N567" s="137"/>
      <c r="O567" s="137"/>
      <c r="P567" s="138"/>
    </row>
    <row r="568" spans="1:17" s="16" customFormat="1" ht="15" customHeight="1">
      <c r="A568" s="125"/>
      <c r="B568" s="126"/>
      <c r="C568" s="126"/>
      <c r="D568" s="126"/>
      <c r="E568" s="126"/>
      <c r="F568" s="126"/>
      <c r="G568" s="126"/>
      <c r="H568" s="126"/>
      <c r="I568" s="126"/>
      <c r="J568" s="126"/>
      <c r="K568" s="126"/>
      <c r="L568" s="127"/>
      <c r="M568" s="127"/>
      <c r="N568" s="127"/>
      <c r="O568" s="127"/>
      <c r="P568" s="127"/>
      <c r="Q568" s="170"/>
    </row>
    <row r="569" spans="1:17" s="69" customFormat="1" ht="15" customHeight="1">
      <c r="A569" s="14">
        <f>0.01+A565</f>
        <v>6.2699999999999942</v>
      </c>
      <c r="B569" s="667" t="s">
        <v>525</v>
      </c>
      <c r="C569" s="668"/>
      <c r="D569" s="668"/>
      <c r="E569" s="668"/>
      <c r="F569" s="668"/>
      <c r="G569" s="668"/>
      <c r="H569" s="668"/>
      <c r="I569" s="668"/>
      <c r="J569" s="668"/>
      <c r="K569" s="669"/>
      <c r="L569" s="131" t="s">
        <v>138</v>
      </c>
      <c r="M569" s="132"/>
      <c r="N569" s="45">
        <v>18.29</v>
      </c>
      <c r="O569" s="133"/>
      <c r="P569" s="134">
        <f>O569*N569</f>
        <v>0</v>
      </c>
      <c r="Q569" s="171"/>
    </row>
    <row r="570" spans="1:17" ht="52.5" customHeight="1">
      <c r="A570" s="7"/>
      <c r="B570" s="671" t="s">
        <v>776</v>
      </c>
      <c r="C570" s="671"/>
      <c r="D570" s="671"/>
      <c r="E570" s="671"/>
      <c r="F570" s="671"/>
      <c r="G570" s="671"/>
      <c r="H570" s="671"/>
      <c r="I570" s="671"/>
      <c r="J570" s="671"/>
      <c r="K570" s="671"/>
      <c r="L570" s="541"/>
      <c r="M570" s="541"/>
      <c r="N570" s="541"/>
      <c r="O570" s="541"/>
      <c r="P570" s="108"/>
    </row>
    <row r="571" spans="1:17">
      <c r="A571" s="10"/>
      <c r="B571" s="6"/>
      <c r="C571" s="6"/>
      <c r="D571" s="6"/>
      <c r="E571" s="6"/>
      <c r="F571" s="6"/>
      <c r="G571" s="6"/>
      <c r="H571" s="6"/>
      <c r="I571" s="6"/>
      <c r="J571" s="6"/>
      <c r="K571" s="6"/>
      <c r="L571" s="541"/>
      <c r="M571" s="544"/>
      <c r="N571" s="544"/>
      <c r="O571" s="544"/>
      <c r="P571" s="95"/>
    </row>
    <row r="572" spans="1:17" s="16" customFormat="1" ht="15" customHeight="1">
      <c r="A572" s="125"/>
      <c r="B572" s="126"/>
      <c r="C572" s="126"/>
      <c r="D572" s="126"/>
      <c r="E572" s="126"/>
      <c r="F572" s="126"/>
      <c r="G572" s="126"/>
      <c r="H572" s="126"/>
      <c r="I572" s="126"/>
      <c r="J572" s="126"/>
      <c r="K572" s="126"/>
      <c r="L572" s="127"/>
      <c r="M572" s="127"/>
      <c r="N572" s="127"/>
      <c r="O572" s="127"/>
      <c r="P572" s="127"/>
      <c r="Q572" s="170"/>
    </row>
    <row r="573" spans="1:17" s="69" customFormat="1" ht="15" customHeight="1">
      <c r="A573" s="14">
        <f>0.01+A569</f>
        <v>6.279999999999994</v>
      </c>
      <c r="B573" s="667" t="s">
        <v>576</v>
      </c>
      <c r="C573" s="668"/>
      <c r="D573" s="668"/>
      <c r="E573" s="668"/>
      <c r="F573" s="668"/>
      <c r="G573" s="668"/>
      <c r="H573" s="668"/>
      <c r="I573" s="668"/>
      <c r="J573" s="668"/>
      <c r="K573" s="669"/>
      <c r="L573" s="131" t="s">
        <v>138</v>
      </c>
      <c r="M573" s="132"/>
      <c r="N573" s="45">
        <v>13.75</v>
      </c>
      <c r="O573" s="133"/>
      <c r="P573" s="134">
        <f>O573*N573</f>
        <v>0</v>
      </c>
      <c r="Q573" s="171"/>
    </row>
    <row r="574" spans="1:17" ht="54.75" customHeight="1">
      <c r="A574" s="7"/>
      <c r="B574" s="670" t="s">
        <v>198</v>
      </c>
      <c r="C574" s="670"/>
      <c r="D574" s="670"/>
      <c r="E574" s="670"/>
      <c r="F574" s="670"/>
      <c r="G574" s="670"/>
      <c r="H574" s="670"/>
      <c r="I574" s="670"/>
      <c r="J574" s="670"/>
      <c r="K574" s="670"/>
      <c r="L574" s="541"/>
      <c r="M574" s="541"/>
      <c r="N574" s="541"/>
      <c r="O574" s="541"/>
      <c r="P574" s="108"/>
    </row>
    <row r="575" spans="1:17">
      <c r="A575" s="12"/>
      <c r="B575" s="13"/>
      <c r="C575" s="13"/>
      <c r="D575" s="13"/>
      <c r="E575" s="13"/>
      <c r="F575" s="13"/>
      <c r="G575" s="13"/>
      <c r="H575" s="13"/>
      <c r="I575" s="13"/>
      <c r="J575" s="13"/>
      <c r="K575" s="13"/>
      <c r="L575" s="136"/>
      <c r="M575" s="137"/>
      <c r="N575" s="137"/>
      <c r="O575" s="137"/>
      <c r="P575" s="138"/>
    </row>
    <row r="576" spans="1:17" s="16" customFormat="1" ht="15" customHeight="1">
      <c r="A576" s="125"/>
      <c r="B576" s="126"/>
      <c r="C576" s="126"/>
      <c r="D576" s="126"/>
      <c r="E576" s="126"/>
      <c r="F576" s="126"/>
      <c r="G576" s="126"/>
      <c r="H576" s="126"/>
      <c r="I576" s="126"/>
      <c r="J576" s="126"/>
      <c r="K576" s="126"/>
      <c r="L576" s="127"/>
      <c r="M576" s="127"/>
      <c r="N576" s="127"/>
      <c r="O576" s="127"/>
      <c r="P576" s="127"/>
      <c r="Q576" s="170"/>
    </row>
    <row r="577" spans="1:19" s="69" customFormat="1" ht="15" customHeight="1">
      <c r="A577" s="14">
        <f>0.01+A573</f>
        <v>6.2899999999999938</v>
      </c>
      <c r="B577" s="667" t="s">
        <v>526</v>
      </c>
      <c r="C577" s="668"/>
      <c r="D577" s="668"/>
      <c r="E577" s="668"/>
      <c r="F577" s="668"/>
      <c r="G577" s="668"/>
      <c r="H577" s="668"/>
      <c r="I577" s="668"/>
      <c r="J577" s="668"/>
      <c r="K577" s="669"/>
      <c r="L577" s="131" t="s">
        <v>138</v>
      </c>
      <c r="M577" s="132"/>
      <c r="N577" s="45">
        <v>5.0049999999999999</v>
      </c>
      <c r="O577" s="133"/>
      <c r="P577" s="134">
        <f>O577*N577</f>
        <v>0</v>
      </c>
      <c r="Q577" s="171"/>
    </row>
    <row r="578" spans="1:19" ht="54.75" customHeight="1">
      <c r="A578" s="7"/>
      <c r="B578" s="671" t="s">
        <v>198</v>
      </c>
      <c r="C578" s="671"/>
      <c r="D578" s="671"/>
      <c r="E578" s="671"/>
      <c r="F578" s="671"/>
      <c r="G578" s="671"/>
      <c r="H578" s="671"/>
      <c r="I578" s="671"/>
      <c r="J578" s="671"/>
      <c r="K578" s="671"/>
      <c r="L578" s="541"/>
      <c r="M578" s="541"/>
      <c r="N578" s="541"/>
      <c r="O578" s="541"/>
      <c r="P578" s="108"/>
    </row>
    <row r="579" spans="1:19">
      <c r="A579" s="12"/>
      <c r="B579" s="13"/>
      <c r="C579" s="13"/>
      <c r="D579" s="13"/>
      <c r="E579" s="13"/>
      <c r="F579" s="13"/>
      <c r="G579" s="13"/>
      <c r="H579" s="13"/>
      <c r="I579" s="13"/>
      <c r="J579" s="13"/>
      <c r="K579" s="13"/>
      <c r="L579" s="136"/>
      <c r="M579" s="137"/>
      <c r="N579" s="137"/>
      <c r="O579" s="137"/>
      <c r="P579" s="138"/>
    </row>
    <row r="580" spans="1:19" s="16" customFormat="1" ht="15" customHeight="1">
      <c r="A580" s="125"/>
      <c r="B580" s="126"/>
      <c r="C580" s="126"/>
      <c r="D580" s="126"/>
      <c r="E580" s="126"/>
      <c r="F580" s="126"/>
      <c r="G580" s="126"/>
      <c r="H580" s="126"/>
      <c r="I580" s="126"/>
      <c r="J580" s="126"/>
      <c r="K580" s="126"/>
      <c r="L580" s="127"/>
      <c r="M580" s="127"/>
      <c r="N580" s="127"/>
      <c r="O580" s="127"/>
      <c r="P580" s="127"/>
      <c r="Q580" s="170"/>
    </row>
    <row r="581" spans="1:19" s="69" customFormat="1" ht="15" customHeight="1">
      <c r="A581" s="14">
        <f>0.01+A577</f>
        <v>6.2999999999999936</v>
      </c>
      <c r="B581" s="667" t="s">
        <v>291</v>
      </c>
      <c r="C581" s="668"/>
      <c r="D581" s="668"/>
      <c r="E581" s="668"/>
      <c r="F581" s="668"/>
      <c r="G581" s="668"/>
      <c r="H581" s="668"/>
      <c r="I581" s="668"/>
      <c r="J581" s="668"/>
      <c r="K581" s="669"/>
      <c r="L581" s="131" t="s">
        <v>443</v>
      </c>
      <c r="M581" s="132"/>
      <c r="N581" s="45">
        <v>6</v>
      </c>
      <c r="O581" s="133"/>
      <c r="P581" s="134">
        <f>O581*N581</f>
        <v>0</v>
      </c>
      <c r="Q581" s="171"/>
    </row>
    <row r="582" spans="1:19" ht="54.75" customHeight="1">
      <c r="A582" s="7"/>
      <c r="B582" s="670" t="s">
        <v>133</v>
      </c>
      <c r="C582" s="670"/>
      <c r="D582" s="670"/>
      <c r="E582" s="670"/>
      <c r="F582" s="670"/>
      <c r="G582" s="670"/>
      <c r="H582" s="670"/>
      <c r="I582" s="670"/>
      <c r="J582" s="670"/>
      <c r="K582" s="670"/>
      <c r="L582" s="541"/>
      <c r="M582" s="541"/>
      <c r="N582" s="541"/>
      <c r="O582" s="541"/>
      <c r="P582" s="108"/>
    </row>
    <row r="583" spans="1:19">
      <c r="A583" s="12"/>
      <c r="B583" s="13"/>
      <c r="C583" s="13"/>
      <c r="D583" s="13"/>
      <c r="E583" s="13"/>
      <c r="F583" s="13"/>
      <c r="G583" s="13"/>
      <c r="H583" s="13"/>
      <c r="I583" s="13"/>
      <c r="J583" s="13"/>
      <c r="K583" s="13"/>
      <c r="L583" s="136"/>
      <c r="M583" s="137"/>
      <c r="N583" s="137"/>
      <c r="O583" s="137"/>
      <c r="P583" s="138"/>
    </row>
    <row r="584" spans="1:19" s="16" customFormat="1" ht="15" customHeight="1">
      <c r="A584" s="125"/>
      <c r="B584" s="126"/>
      <c r="C584" s="126"/>
      <c r="D584" s="126"/>
      <c r="E584" s="126"/>
      <c r="F584" s="126"/>
      <c r="G584" s="126"/>
      <c r="H584" s="126"/>
      <c r="I584" s="126"/>
      <c r="J584" s="126"/>
      <c r="K584" s="126"/>
      <c r="L584" s="127"/>
      <c r="M584" s="127"/>
      <c r="N584" s="127"/>
      <c r="O584" s="127"/>
      <c r="P584" s="127"/>
      <c r="Q584" s="170"/>
    </row>
    <row r="585" spans="1:19" s="69" customFormat="1" ht="15" customHeight="1">
      <c r="A585" s="14">
        <f>0.01+A581</f>
        <v>6.3099999999999934</v>
      </c>
      <c r="B585" s="667" t="s">
        <v>803</v>
      </c>
      <c r="C585" s="668"/>
      <c r="D585" s="668"/>
      <c r="E585" s="668"/>
      <c r="F585" s="668"/>
      <c r="G585" s="668"/>
      <c r="H585" s="668"/>
      <c r="I585" s="668"/>
      <c r="J585" s="668"/>
      <c r="K585" s="669"/>
      <c r="L585" s="131" t="s">
        <v>138</v>
      </c>
      <c r="M585" s="132"/>
      <c r="N585" s="45">
        <v>12.5</v>
      </c>
      <c r="O585" s="133"/>
      <c r="P585" s="134">
        <f>O585*N585</f>
        <v>0</v>
      </c>
      <c r="Q585" s="171"/>
    </row>
    <row r="586" spans="1:19" ht="44.25" customHeight="1">
      <c r="A586" s="7"/>
      <c r="B586" s="670" t="s">
        <v>802</v>
      </c>
      <c r="C586" s="670"/>
      <c r="D586" s="670"/>
      <c r="E586" s="670"/>
      <c r="F586" s="670"/>
      <c r="G586" s="670"/>
      <c r="H586" s="670"/>
      <c r="I586" s="670"/>
      <c r="J586" s="670"/>
      <c r="K586" s="670"/>
      <c r="L586" s="541"/>
      <c r="M586" s="541"/>
      <c r="N586" s="541"/>
      <c r="O586" s="541"/>
      <c r="P586" s="108"/>
    </row>
    <row r="587" spans="1:19">
      <c r="A587" s="104"/>
      <c r="B587" s="338"/>
      <c r="C587" s="338"/>
      <c r="D587" s="338"/>
      <c r="E587" s="338"/>
      <c r="F587" s="338"/>
      <c r="G587" s="338"/>
      <c r="H587" s="338"/>
      <c r="I587" s="338"/>
      <c r="J587" s="338"/>
      <c r="K587" s="338"/>
      <c r="L587" s="149"/>
      <c r="M587" s="545"/>
      <c r="N587" s="545"/>
      <c r="O587" s="545"/>
      <c r="P587" s="119"/>
    </row>
    <row r="588" spans="1:19" s="16" customFormat="1">
      <c r="A588" s="125"/>
      <c r="B588" s="126"/>
      <c r="C588" s="126"/>
      <c r="D588" s="126"/>
      <c r="E588" s="126"/>
      <c r="F588" s="126"/>
      <c r="G588" s="126"/>
      <c r="H588" s="126"/>
      <c r="I588" s="126"/>
      <c r="J588" s="126"/>
      <c r="K588" s="126"/>
      <c r="L588" s="127"/>
      <c r="M588" s="127"/>
      <c r="N588" s="127"/>
      <c r="O588" s="127"/>
      <c r="P588" s="127"/>
      <c r="Q588" s="170"/>
    </row>
    <row r="589" spans="1:19" s="69" customFormat="1" ht="15" customHeight="1">
      <c r="A589" s="14">
        <f>0.01+A585</f>
        <v>6.3199999999999932</v>
      </c>
      <c r="B589" s="667" t="s">
        <v>888</v>
      </c>
      <c r="C589" s="668"/>
      <c r="D589" s="668"/>
      <c r="E589" s="668"/>
      <c r="F589" s="668"/>
      <c r="G589" s="668"/>
      <c r="H589" s="668"/>
      <c r="I589" s="668"/>
      <c r="J589" s="668"/>
      <c r="K589" s="669"/>
      <c r="L589" s="131" t="s">
        <v>159</v>
      </c>
      <c r="M589" s="132"/>
      <c r="N589" s="45">
        <v>1</v>
      </c>
      <c r="O589" s="133"/>
      <c r="P589" s="134">
        <f>O589*N589</f>
        <v>0</v>
      </c>
      <c r="Q589" s="171"/>
    </row>
    <row r="590" spans="1:19" ht="84.75" customHeight="1">
      <c r="A590" s="7"/>
      <c r="B590" s="687" t="s">
        <v>891</v>
      </c>
      <c r="C590" s="687"/>
      <c r="D590" s="687"/>
      <c r="E590" s="687"/>
      <c r="F590" s="687"/>
      <c r="G590" s="687"/>
      <c r="H590" s="687"/>
      <c r="I590" s="687"/>
      <c r="J590" s="687"/>
      <c r="K590" s="687"/>
      <c r="L590" s="541"/>
      <c r="M590" s="541"/>
      <c r="N590" s="541"/>
      <c r="O590" s="541"/>
      <c r="P590" s="108"/>
      <c r="S590" s="329"/>
    </row>
    <row r="591" spans="1:19" ht="16.5" customHeight="1">
      <c r="A591" s="7"/>
      <c r="B591" s="541"/>
      <c r="C591" s="541"/>
      <c r="D591" s="541"/>
      <c r="E591" s="541"/>
      <c r="F591" s="541"/>
      <c r="G591" s="541"/>
      <c r="H591" s="541"/>
      <c r="I591" s="541"/>
      <c r="J591" s="541"/>
      <c r="K591" s="541"/>
      <c r="L591" s="541"/>
      <c r="M591" s="541"/>
      <c r="N591" s="541"/>
      <c r="O591" s="541"/>
      <c r="P591" s="108"/>
    </row>
    <row r="592" spans="1:19" s="16" customFormat="1" ht="15" customHeight="1">
      <c r="A592" s="125"/>
      <c r="B592" s="126"/>
      <c r="C592" s="126"/>
      <c r="D592" s="126"/>
      <c r="E592" s="126"/>
      <c r="F592" s="126"/>
      <c r="G592" s="126"/>
      <c r="H592" s="126"/>
      <c r="I592" s="126"/>
      <c r="J592" s="126"/>
      <c r="K592" s="126"/>
      <c r="L592" s="127"/>
      <c r="M592" s="127"/>
      <c r="N592" s="126"/>
      <c r="O592" s="127"/>
      <c r="P592" s="127"/>
      <c r="Q592" s="170"/>
    </row>
    <row r="593" spans="1:17" s="69" customFormat="1" ht="15" customHeight="1">
      <c r="A593" s="14">
        <f>0.01+A589</f>
        <v>6.329999999999993</v>
      </c>
      <c r="B593" s="667" t="s">
        <v>799</v>
      </c>
      <c r="C593" s="668"/>
      <c r="D593" s="668"/>
      <c r="E593" s="668"/>
      <c r="F593" s="668"/>
      <c r="G593" s="668"/>
      <c r="H593" s="668"/>
      <c r="I593" s="668"/>
      <c r="J593" s="668"/>
      <c r="K593" s="669"/>
      <c r="L593" s="131" t="s">
        <v>443</v>
      </c>
      <c r="M593" s="132"/>
      <c r="N593" s="45">
        <v>1129.9392</v>
      </c>
      <c r="O593" s="133"/>
      <c r="P593" s="134">
        <f>O593*N593</f>
        <v>0</v>
      </c>
      <c r="Q593" s="171"/>
    </row>
    <row r="594" spans="1:17" ht="41.25" customHeight="1">
      <c r="A594" s="7"/>
      <c r="B594" s="670" t="s">
        <v>257</v>
      </c>
      <c r="C594" s="670"/>
      <c r="D594" s="670"/>
      <c r="E594" s="670"/>
      <c r="F594" s="670"/>
      <c r="G594" s="670"/>
      <c r="H594" s="670"/>
      <c r="I594" s="670"/>
      <c r="J594" s="670"/>
      <c r="K594" s="670"/>
      <c r="L594" s="541"/>
      <c r="M594" s="541"/>
      <c r="N594" s="541"/>
      <c r="O594" s="541"/>
      <c r="P594" s="108"/>
    </row>
    <row r="595" spans="1:17">
      <c r="A595" s="104"/>
      <c r="B595" s="338"/>
      <c r="C595" s="338"/>
      <c r="D595" s="338"/>
      <c r="E595" s="338"/>
      <c r="F595" s="338"/>
      <c r="G595" s="338"/>
      <c r="H595" s="338"/>
      <c r="I595" s="338"/>
      <c r="J595" s="338"/>
      <c r="K595" s="338"/>
      <c r="L595" s="149"/>
      <c r="M595" s="545"/>
      <c r="N595" s="545"/>
      <c r="O595" s="545"/>
      <c r="P595" s="119"/>
    </row>
    <row r="596" spans="1:17" s="16" customFormat="1" ht="15" customHeight="1">
      <c r="A596" s="125"/>
      <c r="B596" s="126"/>
      <c r="C596" s="126"/>
      <c r="D596" s="126"/>
      <c r="E596" s="126"/>
      <c r="F596" s="126"/>
      <c r="G596" s="126"/>
      <c r="H596" s="126"/>
      <c r="I596" s="126"/>
      <c r="J596" s="126"/>
      <c r="K596" s="126"/>
      <c r="L596" s="127"/>
      <c r="M596" s="127"/>
      <c r="N596" s="127"/>
      <c r="O596" s="127"/>
      <c r="P596" s="127"/>
      <c r="Q596" s="170"/>
    </row>
    <row r="597" spans="1:17" s="69" customFormat="1" ht="15" customHeight="1">
      <c r="A597" s="14">
        <f>0.01+A593</f>
        <v>6.3399999999999928</v>
      </c>
      <c r="B597" s="667" t="s">
        <v>194</v>
      </c>
      <c r="C597" s="668"/>
      <c r="D597" s="668"/>
      <c r="E597" s="668"/>
      <c r="F597" s="668"/>
      <c r="G597" s="668"/>
      <c r="H597" s="668"/>
      <c r="I597" s="668"/>
      <c r="J597" s="668"/>
      <c r="K597" s="669"/>
      <c r="L597" s="131" t="s">
        <v>137</v>
      </c>
      <c r="M597" s="132"/>
      <c r="N597" s="45">
        <v>2034</v>
      </c>
      <c r="O597" s="133"/>
      <c r="P597" s="134">
        <f>O597*N597</f>
        <v>0</v>
      </c>
      <c r="Q597" s="171"/>
    </row>
    <row r="598" spans="1:17" ht="58.5" customHeight="1">
      <c r="A598" s="7"/>
      <c r="B598" s="670" t="s">
        <v>1020</v>
      </c>
      <c r="C598" s="670"/>
      <c r="D598" s="670"/>
      <c r="E598" s="670"/>
      <c r="F598" s="670"/>
      <c r="G598" s="670"/>
      <c r="H598" s="670"/>
      <c r="I598" s="670"/>
      <c r="J598" s="670"/>
      <c r="K598" s="670"/>
      <c r="L598" s="541"/>
      <c r="M598" s="541"/>
      <c r="N598" s="541"/>
      <c r="O598" s="541"/>
      <c r="P598" s="108"/>
    </row>
    <row r="599" spans="1:17">
      <c r="A599" s="12"/>
      <c r="B599" s="13"/>
      <c r="C599" s="13"/>
      <c r="D599" s="13"/>
      <c r="E599" s="13"/>
      <c r="F599" s="13"/>
      <c r="G599" s="13"/>
      <c r="H599" s="13"/>
      <c r="I599" s="13"/>
      <c r="J599" s="13"/>
      <c r="K599" s="13"/>
      <c r="L599" s="136"/>
      <c r="M599" s="137"/>
      <c r="N599" s="137"/>
      <c r="O599" s="137"/>
      <c r="P599" s="138"/>
    </row>
    <row r="600" spans="1:17" s="16" customFormat="1" ht="15" customHeight="1">
      <c r="A600" s="125"/>
      <c r="B600" s="126"/>
      <c r="C600" s="126"/>
      <c r="D600" s="126"/>
      <c r="E600" s="126"/>
      <c r="F600" s="126"/>
      <c r="G600" s="126"/>
      <c r="H600" s="126"/>
      <c r="I600" s="126"/>
      <c r="J600" s="126"/>
      <c r="K600" s="126"/>
      <c r="L600" s="127"/>
      <c r="M600" s="127"/>
      <c r="N600" s="127"/>
      <c r="O600" s="127"/>
      <c r="P600" s="127"/>
      <c r="Q600" s="170"/>
    </row>
    <row r="601" spans="1:17" s="69" customFormat="1" ht="15">
      <c r="A601" s="14">
        <f>0.01+A597</f>
        <v>6.3499999999999925</v>
      </c>
      <c r="B601" s="667" t="s">
        <v>817</v>
      </c>
      <c r="C601" s="668"/>
      <c r="D601" s="668"/>
      <c r="E601" s="668"/>
      <c r="F601" s="668"/>
      <c r="G601" s="668"/>
      <c r="H601" s="668"/>
      <c r="I601" s="668"/>
      <c r="J601" s="668"/>
      <c r="K601" s="669"/>
      <c r="L601" s="131" t="s">
        <v>137</v>
      </c>
      <c r="M601" s="132"/>
      <c r="N601" s="45">
        <v>100.5</v>
      </c>
      <c r="O601" s="133"/>
      <c r="P601" s="134">
        <f>O601*N601</f>
        <v>0</v>
      </c>
      <c r="Q601" s="171"/>
    </row>
    <row r="602" spans="1:17" ht="56.25" customHeight="1">
      <c r="A602" s="7"/>
      <c r="B602" s="670" t="s">
        <v>1021</v>
      </c>
      <c r="C602" s="670"/>
      <c r="D602" s="670"/>
      <c r="E602" s="670"/>
      <c r="F602" s="670"/>
      <c r="G602" s="670"/>
      <c r="H602" s="670"/>
      <c r="I602" s="670"/>
      <c r="J602" s="670"/>
      <c r="K602" s="670"/>
      <c r="L602" s="541"/>
      <c r="M602" s="541"/>
      <c r="N602" s="541"/>
      <c r="O602" s="541"/>
      <c r="P602" s="135"/>
    </row>
    <row r="603" spans="1:17" s="16" customFormat="1">
      <c r="A603" s="104"/>
      <c r="B603" s="338"/>
      <c r="C603" s="338"/>
      <c r="D603" s="338"/>
      <c r="E603" s="338"/>
      <c r="F603" s="338"/>
      <c r="G603" s="338"/>
      <c r="H603" s="338"/>
      <c r="I603" s="338"/>
      <c r="J603" s="338"/>
      <c r="K603" s="338"/>
      <c r="L603" s="105"/>
      <c r="M603" s="105"/>
      <c r="N603" s="106"/>
      <c r="O603" s="95"/>
      <c r="P603" s="108"/>
      <c r="Q603" s="170"/>
    </row>
    <row r="604" spans="1:17" s="16" customFormat="1" ht="13.5" thickBot="1">
      <c r="A604" s="104"/>
      <c r="B604" s="338"/>
      <c r="C604" s="338"/>
      <c r="D604" s="338"/>
      <c r="E604" s="338"/>
      <c r="F604" s="338"/>
      <c r="G604" s="338"/>
      <c r="H604" s="338"/>
      <c r="I604" s="338"/>
      <c r="J604" s="338"/>
      <c r="K604" s="338"/>
      <c r="L604" s="105"/>
      <c r="M604" s="154"/>
      <c r="N604" s="155"/>
      <c r="O604" s="95"/>
      <c r="P604" s="95"/>
      <c r="Q604" s="170"/>
    </row>
    <row r="605" spans="1:17" s="5" customFormat="1" ht="17.25" customHeight="1" thickBot="1">
      <c r="A605" s="111"/>
      <c r="B605" s="655" t="s">
        <v>175</v>
      </c>
      <c r="C605" s="655"/>
      <c r="D605" s="655"/>
      <c r="E605" s="655"/>
      <c r="F605" s="655"/>
      <c r="G605" s="655"/>
      <c r="H605" s="655"/>
      <c r="I605" s="655"/>
      <c r="J605" s="655"/>
      <c r="K605" s="655"/>
      <c r="L605" s="112"/>
      <c r="M605" s="112"/>
      <c r="N605" s="112"/>
      <c r="O605" s="113"/>
      <c r="P605" s="542">
        <f>SUM(P462:P603)</f>
        <v>0</v>
      </c>
      <c r="Q605" s="168"/>
    </row>
    <row r="606" spans="1:17">
      <c r="A606" s="104"/>
    </row>
    <row r="607" spans="1:17">
      <c r="A607" s="104"/>
    </row>
    <row r="608" spans="1:17">
      <c r="A608" s="104"/>
      <c r="B608" s="540"/>
      <c r="C608" s="540"/>
      <c r="D608" s="540"/>
      <c r="E608" s="540"/>
      <c r="F608" s="540"/>
      <c r="G608" s="540"/>
      <c r="H608" s="540"/>
      <c r="I608" s="540"/>
      <c r="J608" s="540"/>
      <c r="K608" s="540"/>
      <c r="L608" s="154"/>
      <c r="M608" s="154"/>
      <c r="N608" s="155"/>
      <c r="O608" s="95"/>
      <c r="P608" s="156"/>
    </row>
    <row r="609" spans="1:17" ht="20.25" customHeight="1">
      <c r="A609" s="157">
        <v>7</v>
      </c>
      <c r="B609" s="662" t="s">
        <v>153</v>
      </c>
      <c r="C609" s="662"/>
      <c r="D609" s="662"/>
      <c r="E609" s="662"/>
      <c r="F609" s="662"/>
      <c r="G609" s="662"/>
      <c r="H609" s="662"/>
      <c r="I609" s="662"/>
      <c r="J609" s="662"/>
      <c r="K609" s="662"/>
      <c r="L609" s="122"/>
      <c r="M609" s="122"/>
      <c r="N609" s="158"/>
      <c r="O609" s="123"/>
      <c r="P609" s="124"/>
    </row>
    <row r="610" spans="1:17" ht="14.25" customHeight="1">
      <c r="A610" s="159"/>
      <c r="B610" s="310"/>
      <c r="C610" s="310"/>
      <c r="D610" s="310"/>
      <c r="E610" s="310"/>
      <c r="F610" s="310"/>
      <c r="G610" s="310"/>
      <c r="H610" s="310"/>
      <c r="I610" s="310"/>
      <c r="J610" s="310"/>
      <c r="K610" s="310"/>
      <c r="L610" s="146"/>
      <c r="M610" s="146"/>
      <c r="N610" s="147"/>
      <c r="O610" s="100"/>
      <c r="P610" s="148"/>
    </row>
    <row r="611" spans="1:17">
      <c r="A611" s="104"/>
      <c r="B611" s="540"/>
      <c r="C611" s="540"/>
      <c r="D611" s="540"/>
      <c r="E611" s="540"/>
      <c r="F611" s="540"/>
      <c r="G611" s="540"/>
      <c r="H611" s="540"/>
      <c r="I611" s="540"/>
      <c r="J611" s="540"/>
      <c r="K611" s="540"/>
      <c r="L611" s="154"/>
      <c r="M611" s="154"/>
      <c r="N611" s="155"/>
      <c r="O611" s="95"/>
      <c r="P611" s="156"/>
    </row>
    <row r="612" spans="1:17" s="16" customFormat="1" ht="15" customHeight="1">
      <c r="A612" s="125"/>
      <c r="B612" s="126"/>
      <c r="C612" s="126"/>
      <c r="D612" s="126"/>
      <c r="E612" s="126"/>
      <c r="F612" s="126"/>
      <c r="G612" s="126"/>
      <c r="H612" s="126"/>
      <c r="I612" s="126"/>
      <c r="J612" s="126"/>
      <c r="K612" s="126"/>
      <c r="L612" s="127"/>
      <c r="M612" s="127"/>
      <c r="N612" s="127"/>
      <c r="O612" s="127"/>
      <c r="P612" s="127"/>
      <c r="Q612" s="170"/>
    </row>
    <row r="613" spans="1:17" s="69" customFormat="1" ht="15" customHeight="1">
      <c r="A613" s="14">
        <f>0.01+A609</f>
        <v>7.01</v>
      </c>
      <c r="B613" s="667" t="s">
        <v>514</v>
      </c>
      <c r="C613" s="668"/>
      <c r="D613" s="668"/>
      <c r="E613" s="668"/>
      <c r="F613" s="668"/>
      <c r="G613" s="668"/>
      <c r="H613" s="668"/>
      <c r="I613" s="668"/>
      <c r="J613" s="668"/>
      <c r="K613" s="669"/>
      <c r="L613" s="131" t="s">
        <v>137</v>
      </c>
      <c r="M613" s="132"/>
      <c r="N613" s="45">
        <v>114.6</v>
      </c>
      <c r="O613" s="133"/>
      <c r="P613" s="134">
        <f>O613*N613</f>
        <v>0</v>
      </c>
      <c r="Q613" s="171"/>
    </row>
    <row r="614" spans="1:17" ht="150" customHeight="1">
      <c r="A614" s="7"/>
      <c r="B614" s="688" t="s">
        <v>517</v>
      </c>
      <c r="C614" s="688"/>
      <c r="D614" s="688"/>
      <c r="E614" s="688"/>
      <c r="F614" s="688"/>
      <c r="G614" s="688"/>
      <c r="H614" s="688"/>
      <c r="I614" s="688"/>
      <c r="J614" s="688"/>
      <c r="K614" s="688"/>
      <c r="L614" s="541"/>
      <c r="M614" s="541"/>
      <c r="N614" s="541"/>
      <c r="O614" s="541"/>
      <c r="P614" s="108"/>
    </row>
    <row r="615" spans="1:17">
      <c r="A615" s="12"/>
      <c r="B615" s="13"/>
      <c r="C615" s="13"/>
      <c r="D615" s="13"/>
      <c r="E615" s="13"/>
      <c r="F615" s="13"/>
      <c r="G615" s="13"/>
      <c r="H615" s="13"/>
      <c r="I615" s="13"/>
      <c r="J615" s="13"/>
      <c r="K615" s="13"/>
      <c r="L615" s="136"/>
      <c r="M615" s="137"/>
      <c r="N615" s="137"/>
      <c r="O615" s="137"/>
      <c r="P615" s="138"/>
    </row>
    <row r="616" spans="1:17" s="16" customFormat="1" ht="15" customHeight="1">
      <c r="A616" s="125"/>
      <c r="B616" s="126"/>
      <c r="C616" s="126"/>
      <c r="D616" s="126"/>
      <c r="E616" s="126"/>
      <c r="F616" s="126"/>
      <c r="G616" s="126"/>
      <c r="H616" s="126"/>
      <c r="I616" s="126"/>
      <c r="J616" s="126"/>
      <c r="K616" s="126"/>
      <c r="L616" s="127"/>
      <c r="M616" s="127"/>
      <c r="N616" s="127"/>
      <c r="O616" s="127"/>
      <c r="P616" s="127"/>
      <c r="Q616" s="170"/>
    </row>
    <row r="617" spans="1:17" s="69" customFormat="1" ht="15" customHeight="1">
      <c r="A617" s="14">
        <f>0.01+A613</f>
        <v>7.02</v>
      </c>
      <c r="B617" s="667" t="s">
        <v>707</v>
      </c>
      <c r="C617" s="668"/>
      <c r="D617" s="668"/>
      <c r="E617" s="668"/>
      <c r="F617" s="668"/>
      <c r="G617" s="668"/>
      <c r="H617" s="668"/>
      <c r="I617" s="668"/>
      <c r="J617" s="668"/>
      <c r="K617" s="669"/>
      <c r="L617" s="131" t="s">
        <v>137</v>
      </c>
      <c r="M617" s="132"/>
      <c r="N617" s="45">
        <v>40</v>
      </c>
      <c r="O617" s="133"/>
      <c r="P617" s="134">
        <f>O617*N617</f>
        <v>0</v>
      </c>
      <c r="Q617" s="171"/>
    </row>
    <row r="618" spans="1:17" ht="150" customHeight="1">
      <c r="A618" s="7"/>
      <c r="B618" s="689" t="s">
        <v>309</v>
      </c>
      <c r="C618" s="689"/>
      <c r="D618" s="689"/>
      <c r="E618" s="689"/>
      <c r="F618" s="689"/>
      <c r="G618" s="689"/>
      <c r="H618" s="689"/>
      <c r="I618" s="689"/>
      <c r="J618" s="689"/>
      <c r="K618" s="689"/>
      <c r="L618" s="541"/>
      <c r="M618" s="541"/>
      <c r="N618" s="541"/>
      <c r="O618" s="541"/>
      <c r="P618" s="108"/>
    </row>
    <row r="619" spans="1:17">
      <c r="A619" s="10"/>
      <c r="B619" s="6"/>
      <c r="C619" s="6"/>
      <c r="D619" s="6"/>
      <c r="E619" s="6"/>
      <c r="F619" s="6"/>
      <c r="G619" s="6"/>
      <c r="H619" s="6"/>
      <c r="I619" s="6"/>
      <c r="J619" s="6"/>
      <c r="K619" s="6"/>
      <c r="L619" s="541"/>
      <c r="M619" s="544"/>
      <c r="N619" s="544"/>
      <c r="O619" s="544"/>
      <c r="P619" s="95"/>
    </row>
    <row r="620" spans="1:17" s="16" customFormat="1" ht="15" customHeight="1">
      <c r="A620" s="125"/>
      <c r="B620" s="126"/>
      <c r="C620" s="126"/>
      <c r="D620" s="126"/>
      <c r="E620" s="126"/>
      <c r="F620" s="126"/>
      <c r="G620" s="126"/>
      <c r="H620" s="126"/>
      <c r="I620" s="126"/>
      <c r="J620" s="126"/>
      <c r="K620" s="126"/>
      <c r="L620" s="127"/>
      <c r="M620" s="127"/>
      <c r="N620" s="127"/>
      <c r="O620" s="127"/>
      <c r="P620" s="127"/>
      <c r="Q620" s="170"/>
    </row>
    <row r="621" spans="1:17" s="69" customFormat="1" ht="15" customHeight="1">
      <c r="A621" s="14">
        <f>0.01+A617</f>
        <v>7.0299999999999994</v>
      </c>
      <c r="B621" s="667" t="s">
        <v>527</v>
      </c>
      <c r="C621" s="668"/>
      <c r="D621" s="668"/>
      <c r="E621" s="668"/>
      <c r="F621" s="668"/>
      <c r="G621" s="668"/>
      <c r="H621" s="668"/>
      <c r="I621" s="668"/>
      <c r="J621" s="668"/>
      <c r="K621" s="669"/>
      <c r="L621" s="131" t="s">
        <v>137</v>
      </c>
      <c r="M621" s="132"/>
      <c r="N621" s="45">
        <v>10.199999999999999</v>
      </c>
      <c r="O621" s="133"/>
      <c r="P621" s="134">
        <f>O621*N621</f>
        <v>0</v>
      </c>
      <c r="Q621" s="171"/>
    </row>
    <row r="622" spans="1:17" ht="150" customHeight="1">
      <c r="A622" s="7"/>
      <c r="B622" s="689" t="s">
        <v>517</v>
      </c>
      <c r="C622" s="689"/>
      <c r="D622" s="689"/>
      <c r="E622" s="689"/>
      <c r="F622" s="689"/>
      <c r="G622" s="689"/>
      <c r="H622" s="689"/>
      <c r="I622" s="689"/>
      <c r="J622" s="689"/>
      <c r="K622" s="689"/>
      <c r="L622" s="541"/>
      <c r="M622" s="541"/>
      <c r="N622" s="541"/>
      <c r="O622" s="541"/>
      <c r="P622" s="108"/>
    </row>
    <row r="623" spans="1:17">
      <c r="A623" s="10"/>
      <c r="B623" s="6"/>
      <c r="C623" s="6"/>
      <c r="D623" s="6"/>
      <c r="E623" s="6"/>
      <c r="F623" s="6"/>
      <c r="G623" s="6"/>
      <c r="H623" s="6"/>
      <c r="I623" s="6"/>
      <c r="J623" s="6"/>
      <c r="K623" s="6"/>
      <c r="L623" s="541"/>
      <c r="M623" s="544"/>
      <c r="N623" s="544"/>
      <c r="O623" s="544"/>
      <c r="P623" s="95"/>
    </row>
    <row r="624" spans="1:17" s="16" customFormat="1" ht="15" customHeight="1">
      <c r="A624" s="125"/>
      <c r="B624" s="126"/>
      <c r="C624" s="126"/>
      <c r="D624" s="126"/>
      <c r="E624" s="126"/>
      <c r="F624" s="126"/>
      <c r="G624" s="126"/>
      <c r="H624" s="126"/>
      <c r="I624" s="126"/>
      <c r="J624" s="126"/>
      <c r="K624" s="126"/>
      <c r="L624" s="127"/>
      <c r="M624" s="127"/>
      <c r="N624" s="127"/>
      <c r="O624" s="127"/>
      <c r="P624" s="127"/>
      <c r="Q624" s="170"/>
    </row>
    <row r="625" spans="1:17" s="69" customFormat="1" ht="15" customHeight="1">
      <c r="A625" s="14">
        <f>0.01+A621</f>
        <v>7.0399999999999991</v>
      </c>
      <c r="B625" s="667" t="s">
        <v>513</v>
      </c>
      <c r="C625" s="668"/>
      <c r="D625" s="668"/>
      <c r="E625" s="668"/>
      <c r="F625" s="668"/>
      <c r="G625" s="668"/>
      <c r="H625" s="668"/>
      <c r="I625" s="668"/>
      <c r="J625" s="668"/>
      <c r="K625" s="669"/>
      <c r="L625" s="131" t="s">
        <v>137</v>
      </c>
      <c r="M625" s="132"/>
      <c r="N625" s="45">
        <v>15</v>
      </c>
      <c r="O625" s="133"/>
      <c r="P625" s="134">
        <f>O625*N625</f>
        <v>0</v>
      </c>
      <c r="Q625" s="171"/>
    </row>
    <row r="626" spans="1:17" ht="155.25" customHeight="1">
      <c r="A626" s="7"/>
      <c r="B626" s="688" t="s">
        <v>70</v>
      </c>
      <c r="C626" s="688"/>
      <c r="D626" s="688"/>
      <c r="E626" s="688"/>
      <c r="F626" s="688"/>
      <c r="G626" s="688"/>
      <c r="H626" s="688"/>
      <c r="I626" s="688"/>
      <c r="J626" s="688"/>
      <c r="K626" s="688"/>
      <c r="L626" s="541"/>
      <c r="M626" s="541"/>
      <c r="N626" s="541"/>
      <c r="O626" s="541"/>
      <c r="P626" s="108"/>
    </row>
    <row r="627" spans="1:17">
      <c r="A627" s="12"/>
      <c r="B627" s="13"/>
      <c r="C627" s="13"/>
      <c r="D627" s="13"/>
      <c r="E627" s="13"/>
      <c r="F627" s="13"/>
      <c r="G627" s="13"/>
      <c r="H627" s="13"/>
      <c r="I627" s="13"/>
      <c r="J627" s="13"/>
      <c r="K627" s="13"/>
      <c r="L627" s="136"/>
      <c r="M627" s="137"/>
      <c r="N627" s="137"/>
      <c r="O627" s="137"/>
      <c r="P627" s="138"/>
    </row>
    <row r="628" spans="1:17" s="16" customFormat="1" ht="15" customHeight="1">
      <c r="A628" s="125"/>
      <c r="B628" s="126"/>
      <c r="C628" s="126"/>
      <c r="D628" s="126"/>
      <c r="E628" s="126"/>
      <c r="F628" s="126"/>
      <c r="G628" s="126"/>
      <c r="H628" s="126"/>
      <c r="I628" s="126"/>
      <c r="J628" s="126"/>
      <c r="K628" s="126"/>
      <c r="L628" s="127"/>
      <c r="M628" s="127"/>
      <c r="N628" s="127"/>
      <c r="O628" s="127"/>
      <c r="P628" s="127"/>
      <c r="Q628" s="170"/>
    </row>
    <row r="629" spans="1:17" s="69" customFormat="1" ht="15" customHeight="1">
      <c r="A629" s="14">
        <f>0.01+A625</f>
        <v>7.0499999999999989</v>
      </c>
      <c r="B629" s="667" t="s">
        <v>528</v>
      </c>
      <c r="C629" s="668"/>
      <c r="D629" s="668"/>
      <c r="E629" s="668"/>
      <c r="F629" s="668"/>
      <c r="G629" s="668"/>
      <c r="H629" s="668"/>
      <c r="I629" s="668"/>
      <c r="J629" s="668"/>
      <c r="K629" s="669"/>
      <c r="L629" s="131" t="s">
        <v>137</v>
      </c>
      <c r="M629" s="132"/>
      <c r="N629" s="45">
        <v>3.6</v>
      </c>
      <c r="O629" s="133"/>
      <c r="P629" s="134">
        <f>O629*N629</f>
        <v>0</v>
      </c>
      <c r="Q629" s="171"/>
    </row>
    <row r="630" spans="1:17" ht="155.25" customHeight="1">
      <c r="A630" s="7"/>
      <c r="B630" s="689" t="s">
        <v>70</v>
      </c>
      <c r="C630" s="689"/>
      <c r="D630" s="689"/>
      <c r="E630" s="689"/>
      <c r="F630" s="689"/>
      <c r="G630" s="689"/>
      <c r="H630" s="689"/>
      <c r="I630" s="689"/>
      <c r="J630" s="689"/>
      <c r="K630" s="689"/>
      <c r="L630" s="541"/>
      <c r="M630" s="541"/>
      <c r="N630" s="541"/>
      <c r="O630" s="541"/>
      <c r="P630" s="108"/>
    </row>
    <row r="631" spans="1:17">
      <c r="A631" s="10"/>
      <c r="B631" s="6"/>
      <c r="C631" s="6"/>
      <c r="D631" s="6"/>
      <c r="E631" s="6"/>
      <c r="F631" s="6"/>
      <c r="G631" s="6"/>
      <c r="H631" s="6"/>
      <c r="I631" s="6"/>
      <c r="J631" s="6"/>
      <c r="K631" s="6"/>
      <c r="L631" s="541"/>
      <c r="M631" s="544"/>
      <c r="N631" s="544"/>
      <c r="O631" s="544"/>
      <c r="P631" s="95"/>
    </row>
    <row r="632" spans="1:17" s="16" customFormat="1" ht="15" customHeight="1">
      <c r="A632" s="125"/>
      <c r="B632" s="126"/>
      <c r="C632" s="126"/>
      <c r="D632" s="126"/>
      <c r="E632" s="126"/>
      <c r="F632" s="126"/>
      <c r="G632" s="126"/>
      <c r="H632" s="126"/>
      <c r="I632" s="126"/>
      <c r="J632" s="126"/>
      <c r="K632" s="126"/>
      <c r="L632" s="127"/>
      <c r="M632" s="127"/>
      <c r="N632" s="127"/>
      <c r="O632" s="127"/>
      <c r="P632" s="127"/>
      <c r="Q632" s="170"/>
    </row>
    <row r="633" spans="1:17" s="69" customFormat="1" ht="15" customHeight="1">
      <c r="A633" s="14">
        <f>0.01+A629</f>
        <v>7.0599999999999987</v>
      </c>
      <c r="B633" s="667" t="s">
        <v>752</v>
      </c>
      <c r="C633" s="668"/>
      <c r="D633" s="668"/>
      <c r="E633" s="668"/>
      <c r="F633" s="668"/>
      <c r="G633" s="668"/>
      <c r="H633" s="668"/>
      <c r="I633" s="668"/>
      <c r="J633" s="668"/>
      <c r="K633" s="669"/>
      <c r="L633" s="131" t="s">
        <v>137</v>
      </c>
      <c r="M633" s="132"/>
      <c r="N633" s="45">
        <v>97.5</v>
      </c>
      <c r="O633" s="133"/>
      <c r="P633" s="134">
        <f>O633*N633</f>
        <v>0</v>
      </c>
      <c r="Q633" s="171"/>
    </row>
    <row r="634" spans="1:17" ht="104.25" customHeight="1">
      <c r="A634" s="7"/>
      <c r="B634" s="689" t="s">
        <v>753</v>
      </c>
      <c r="C634" s="689"/>
      <c r="D634" s="689"/>
      <c r="E634" s="689"/>
      <c r="F634" s="689"/>
      <c r="G634" s="689"/>
      <c r="H634" s="689"/>
      <c r="I634" s="689"/>
      <c r="J634" s="689"/>
      <c r="K634" s="689"/>
      <c r="L634" s="541"/>
      <c r="M634" s="541"/>
      <c r="N634" s="541"/>
      <c r="O634" s="541"/>
      <c r="P634" s="108"/>
    </row>
    <row r="635" spans="1:17">
      <c r="A635" s="10"/>
      <c r="B635" s="6"/>
      <c r="C635" s="6"/>
      <c r="D635" s="6"/>
      <c r="E635" s="6"/>
      <c r="F635" s="6"/>
      <c r="G635" s="6"/>
      <c r="H635" s="6"/>
      <c r="I635" s="6"/>
      <c r="J635" s="6"/>
      <c r="K635" s="6"/>
      <c r="L635" s="541"/>
      <c r="M635" s="544"/>
      <c r="N635" s="544"/>
      <c r="O635" s="544"/>
      <c r="P635" s="95"/>
    </row>
    <row r="636" spans="1:17" s="16" customFormat="1" ht="15" customHeight="1">
      <c r="A636" s="125"/>
      <c r="B636" s="126"/>
      <c r="C636" s="126"/>
      <c r="D636" s="126"/>
      <c r="E636" s="126"/>
      <c r="F636" s="126"/>
      <c r="G636" s="126"/>
      <c r="H636" s="126"/>
      <c r="I636" s="126"/>
      <c r="J636" s="126"/>
      <c r="K636" s="126"/>
      <c r="L636" s="127"/>
      <c r="M636" s="127"/>
      <c r="N636" s="127"/>
      <c r="O636" s="127"/>
      <c r="P636" s="127"/>
      <c r="Q636" s="170"/>
    </row>
    <row r="637" spans="1:17" s="69" customFormat="1" ht="15" customHeight="1">
      <c r="A637" s="14">
        <f>0.01+A633</f>
        <v>7.0699999999999985</v>
      </c>
      <c r="B637" s="667" t="s">
        <v>204</v>
      </c>
      <c r="C637" s="668"/>
      <c r="D637" s="668"/>
      <c r="E637" s="668"/>
      <c r="F637" s="668"/>
      <c r="G637" s="668"/>
      <c r="H637" s="668"/>
      <c r="I637" s="668"/>
      <c r="J637" s="668"/>
      <c r="K637" s="669"/>
      <c r="L637" s="131" t="s">
        <v>137</v>
      </c>
      <c r="M637" s="132"/>
      <c r="N637" s="45">
        <v>152</v>
      </c>
      <c r="O637" s="133"/>
      <c r="P637" s="134">
        <f>O637*N637</f>
        <v>0</v>
      </c>
      <c r="Q637" s="171"/>
    </row>
    <row r="638" spans="1:17" ht="155.25" customHeight="1">
      <c r="A638" s="7"/>
      <c r="B638" s="688" t="s">
        <v>385</v>
      </c>
      <c r="C638" s="688"/>
      <c r="D638" s="688"/>
      <c r="E638" s="688"/>
      <c r="F638" s="688"/>
      <c r="G638" s="688"/>
      <c r="H638" s="688"/>
      <c r="I638" s="688"/>
      <c r="J638" s="688"/>
      <c r="K638" s="688"/>
      <c r="L638" s="541"/>
      <c r="M638" s="541"/>
      <c r="N638" s="541"/>
      <c r="O638" s="541"/>
      <c r="P638" s="108"/>
    </row>
    <row r="639" spans="1:17">
      <c r="A639" s="12"/>
      <c r="B639" s="13"/>
      <c r="C639" s="13"/>
      <c r="D639" s="13"/>
      <c r="E639" s="13"/>
      <c r="F639" s="13"/>
      <c r="G639" s="13"/>
      <c r="H639" s="13"/>
      <c r="I639" s="13"/>
      <c r="J639" s="13"/>
      <c r="K639" s="13"/>
      <c r="L639" s="136"/>
      <c r="M639" s="137"/>
      <c r="N639" s="137"/>
      <c r="O639" s="137"/>
      <c r="P639" s="138"/>
    </row>
    <row r="640" spans="1:17" s="16" customFormat="1" ht="15" customHeight="1">
      <c r="A640" s="125"/>
      <c r="B640" s="126"/>
      <c r="C640" s="126"/>
      <c r="D640" s="126"/>
      <c r="E640" s="126"/>
      <c r="F640" s="126"/>
      <c r="G640" s="126"/>
      <c r="H640" s="126"/>
      <c r="I640" s="126"/>
      <c r="J640" s="126"/>
      <c r="K640" s="126"/>
      <c r="L640" s="127"/>
      <c r="M640" s="127"/>
      <c r="N640" s="127"/>
      <c r="O640" s="127"/>
      <c r="P640" s="127"/>
      <c r="Q640" s="170"/>
    </row>
    <row r="641" spans="1:17" s="69" customFormat="1" ht="15" customHeight="1">
      <c r="A641" s="14">
        <f>0.01+A637</f>
        <v>7.0799999999999983</v>
      </c>
      <c r="B641" s="667" t="s">
        <v>529</v>
      </c>
      <c r="C641" s="668"/>
      <c r="D641" s="668"/>
      <c r="E641" s="668"/>
      <c r="F641" s="668"/>
      <c r="G641" s="668"/>
      <c r="H641" s="668"/>
      <c r="I641" s="668"/>
      <c r="J641" s="668"/>
      <c r="K641" s="669"/>
      <c r="L641" s="131" t="s">
        <v>137</v>
      </c>
      <c r="M641" s="132"/>
      <c r="N641" s="45">
        <v>20.6</v>
      </c>
      <c r="O641" s="133"/>
      <c r="P641" s="134">
        <f>O641*N641</f>
        <v>0</v>
      </c>
      <c r="Q641" s="171"/>
    </row>
    <row r="642" spans="1:17" ht="149.25" customHeight="1">
      <c r="A642" s="7"/>
      <c r="B642" s="689" t="s">
        <v>58</v>
      </c>
      <c r="C642" s="689"/>
      <c r="D642" s="689"/>
      <c r="E642" s="689"/>
      <c r="F642" s="689"/>
      <c r="G642" s="689"/>
      <c r="H642" s="689"/>
      <c r="I642" s="689"/>
      <c r="J642" s="689"/>
      <c r="K642" s="689"/>
      <c r="L642" s="541"/>
      <c r="M642" s="541"/>
      <c r="N642" s="541"/>
      <c r="O642" s="541"/>
      <c r="P642" s="108"/>
    </row>
    <row r="643" spans="1:17">
      <c r="A643" s="12"/>
      <c r="B643" s="13"/>
      <c r="C643" s="13"/>
      <c r="D643" s="13"/>
      <c r="E643" s="13"/>
      <c r="F643" s="13"/>
      <c r="G643" s="13"/>
      <c r="H643" s="13"/>
      <c r="I643" s="13"/>
      <c r="J643" s="13"/>
      <c r="K643" s="13"/>
      <c r="L643" s="136"/>
      <c r="M643" s="137"/>
      <c r="N643" s="137"/>
      <c r="O643" s="137"/>
      <c r="P643" s="138"/>
    </row>
    <row r="644" spans="1:17" s="16" customFormat="1" ht="15" customHeight="1">
      <c r="A644" s="125"/>
      <c r="B644" s="126"/>
      <c r="C644" s="126"/>
      <c r="D644" s="126"/>
      <c r="E644" s="126"/>
      <c r="F644" s="126"/>
      <c r="G644" s="126"/>
      <c r="H644" s="126"/>
      <c r="I644" s="126"/>
      <c r="J644" s="126"/>
      <c r="K644" s="126"/>
      <c r="L644" s="127"/>
      <c r="M644" s="127"/>
      <c r="N644" s="127"/>
      <c r="O644" s="127"/>
      <c r="P644" s="127"/>
      <c r="Q644" s="170"/>
    </row>
    <row r="645" spans="1:17" s="69" customFormat="1" ht="15" customHeight="1">
      <c r="A645" s="14">
        <f>0.01+A641</f>
        <v>7.0899999999999981</v>
      </c>
      <c r="B645" s="667" t="s">
        <v>739</v>
      </c>
      <c r="C645" s="668"/>
      <c r="D645" s="668"/>
      <c r="E645" s="668"/>
      <c r="F645" s="668"/>
      <c r="G645" s="668"/>
      <c r="H645" s="668"/>
      <c r="I645" s="668"/>
      <c r="J645" s="668"/>
      <c r="K645" s="669"/>
      <c r="L645" s="131" t="s">
        <v>137</v>
      </c>
      <c r="M645" s="132"/>
      <c r="N645" s="45">
        <v>138</v>
      </c>
      <c r="O645" s="133"/>
      <c r="P645" s="134">
        <f>O645*N645</f>
        <v>0</v>
      </c>
      <c r="Q645" s="171"/>
    </row>
    <row r="646" spans="1:17" ht="184.5" customHeight="1">
      <c r="A646" s="7"/>
      <c r="B646" s="688" t="s">
        <v>59</v>
      </c>
      <c r="C646" s="688"/>
      <c r="D646" s="688"/>
      <c r="E646" s="688"/>
      <c r="F646" s="688"/>
      <c r="G646" s="688"/>
      <c r="H646" s="688"/>
      <c r="I646" s="688"/>
      <c r="J646" s="688"/>
      <c r="K646" s="688"/>
      <c r="L646" s="541"/>
      <c r="M646" s="541"/>
      <c r="N646" s="541"/>
      <c r="O646" s="541"/>
      <c r="P646" s="108"/>
    </row>
    <row r="647" spans="1:17">
      <c r="A647" s="10"/>
      <c r="B647" s="6"/>
      <c r="C647" s="6"/>
      <c r="D647" s="6"/>
      <c r="E647" s="6"/>
      <c r="F647" s="6"/>
      <c r="G647" s="6"/>
      <c r="H647" s="6"/>
      <c r="I647" s="6"/>
      <c r="J647" s="6"/>
      <c r="K647" s="6"/>
      <c r="L647" s="541"/>
      <c r="M647" s="544"/>
      <c r="N647" s="544"/>
      <c r="O647" s="544"/>
      <c r="P647" s="95"/>
    </row>
    <row r="648" spans="1:17" s="16" customFormat="1" ht="15" customHeight="1">
      <c r="A648" s="125"/>
      <c r="B648" s="126"/>
      <c r="C648" s="126"/>
      <c r="D648" s="126"/>
      <c r="E648" s="126"/>
      <c r="F648" s="126"/>
      <c r="G648" s="126"/>
      <c r="H648" s="126"/>
      <c r="I648" s="126"/>
      <c r="J648" s="126"/>
      <c r="K648" s="126"/>
      <c r="L648" s="127"/>
      <c r="M648" s="127"/>
      <c r="N648" s="127"/>
      <c r="O648" s="127"/>
      <c r="P648" s="127"/>
      <c r="Q648" s="170"/>
    </row>
    <row r="649" spans="1:17" s="69" customFormat="1" ht="15" customHeight="1">
      <c r="A649" s="14">
        <f>0.01+A645</f>
        <v>7.0999999999999979</v>
      </c>
      <c r="B649" s="667" t="s">
        <v>655</v>
      </c>
      <c r="C649" s="668"/>
      <c r="D649" s="668"/>
      <c r="E649" s="668"/>
      <c r="F649" s="668"/>
      <c r="G649" s="668"/>
      <c r="H649" s="668"/>
      <c r="I649" s="668"/>
      <c r="J649" s="668"/>
      <c r="K649" s="669"/>
      <c r="L649" s="131" t="s">
        <v>137</v>
      </c>
      <c r="M649" s="132"/>
      <c r="N649" s="45">
        <v>18</v>
      </c>
      <c r="O649" s="133"/>
      <c r="P649" s="134">
        <f>O649*N649</f>
        <v>0</v>
      </c>
      <c r="Q649" s="171"/>
    </row>
    <row r="650" spans="1:17" ht="199.5" customHeight="1">
      <c r="A650" s="7"/>
      <c r="B650" s="689" t="s">
        <v>491</v>
      </c>
      <c r="C650" s="689"/>
      <c r="D650" s="689"/>
      <c r="E650" s="689"/>
      <c r="F650" s="689"/>
      <c r="G650" s="689"/>
      <c r="H650" s="689"/>
      <c r="I650" s="689"/>
      <c r="J650" s="689"/>
      <c r="K650" s="689"/>
      <c r="L650" s="541"/>
      <c r="M650" s="541"/>
      <c r="N650" s="541"/>
      <c r="O650" s="541"/>
      <c r="P650" s="108"/>
    </row>
    <row r="651" spans="1:17">
      <c r="A651" s="10"/>
      <c r="B651" s="6"/>
      <c r="C651" s="6"/>
      <c r="D651" s="6"/>
      <c r="E651" s="6"/>
      <c r="F651" s="6"/>
      <c r="G651" s="6"/>
      <c r="H651" s="6"/>
      <c r="I651" s="6"/>
      <c r="J651" s="6"/>
      <c r="K651" s="6"/>
      <c r="L651" s="541"/>
      <c r="M651" s="544"/>
      <c r="N651" s="544"/>
      <c r="O651" s="544"/>
      <c r="P651" s="95"/>
    </row>
    <row r="652" spans="1:17" s="16" customFormat="1" ht="15" customHeight="1">
      <c r="A652" s="125"/>
      <c r="B652" s="126"/>
      <c r="C652" s="126"/>
      <c r="D652" s="126"/>
      <c r="E652" s="126"/>
      <c r="F652" s="126"/>
      <c r="G652" s="126"/>
      <c r="H652" s="126"/>
      <c r="I652" s="126"/>
      <c r="J652" s="126"/>
      <c r="K652" s="126"/>
      <c r="L652" s="127"/>
      <c r="M652" s="127"/>
      <c r="N652" s="127"/>
      <c r="O652" s="127"/>
      <c r="P652" s="127"/>
      <c r="Q652" s="170"/>
    </row>
    <row r="653" spans="1:17" s="69" customFormat="1" ht="15" customHeight="1">
      <c r="A653" s="14">
        <f>0.01+A649</f>
        <v>7.1099999999999977</v>
      </c>
      <c r="B653" s="667" t="s">
        <v>654</v>
      </c>
      <c r="C653" s="668"/>
      <c r="D653" s="668"/>
      <c r="E653" s="668"/>
      <c r="F653" s="668"/>
      <c r="G653" s="668"/>
      <c r="H653" s="668"/>
      <c r="I653" s="668"/>
      <c r="J653" s="668"/>
      <c r="K653" s="669"/>
      <c r="L653" s="131" t="s">
        <v>137</v>
      </c>
      <c r="M653" s="132"/>
      <c r="N653" s="45">
        <v>19</v>
      </c>
      <c r="O653" s="133"/>
      <c r="P653" s="134">
        <f>O653*N653</f>
        <v>0</v>
      </c>
      <c r="Q653" s="171"/>
    </row>
    <row r="654" spans="1:17" ht="182.25" customHeight="1">
      <c r="A654" s="7"/>
      <c r="B654" s="689" t="s">
        <v>230</v>
      </c>
      <c r="C654" s="689"/>
      <c r="D654" s="689"/>
      <c r="E654" s="689"/>
      <c r="F654" s="689"/>
      <c r="G654" s="689"/>
      <c r="H654" s="689"/>
      <c r="I654" s="689"/>
      <c r="J654" s="689"/>
      <c r="K654" s="689"/>
      <c r="L654" s="541"/>
      <c r="M654" s="541"/>
      <c r="N654" s="541"/>
      <c r="O654" s="541"/>
      <c r="P654" s="108"/>
    </row>
    <row r="655" spans="1:17">
      <c r="A655" s="12"/>
      <c r="B655" s="13"/>
      <c r="C655" s="13"/>
      <c r="D655" s="13"/>
      <c r="E655" s="13"/>
      <c r="F655" s="13"/>
      <c r="G655" s="13"/>
      <c r="H655" s="13"/>
      <c r="I655" s="13"/>
      <c r="J655" s="13"/>
      <c r="K655" s="13"/>
      <c r="L655" s="136"/>
      <c r="M655" s="137"/>
      <c r="N655" s="137"/>
      <c r="O655" s="137"/>
      <c r="P655" s="138"/>
    </row>
    <row r="656" spans="1:17" s="16" customFormat="1" ht="15" customHeight="1">
      <c r="A656" s="125"/>
      <c r="B656" s="126"/>
      <c r="C656" s="126"/>
      <c r="D656" s="126"/>
      <c r="E656" s="126"/>
      <c r="F656" s="126"/>
      <c r="G656" s="126"/>
      <c r="H656" s="126"/>
      <c r="I656" s="126"/>
      <c r="J656" s="126"/>
      <c r="K656" s="126"/>
      <c r="L656" s="127"/>
      <c r="M656" s="127"/>
      <c r="N656" s="127"/>
      <c r="O656" s="127"/>
      <c r="P656" s="127"/>
      <c r="Q656" s="170"/>
    </row>
    <row r="657" spans="1:17" s="69" customFormat="1" ht="15" customHeight="1">
      <c r="A657" s="14">
        <f>0.01+A653</f>
        <v>7.1199999999999974</v>
      </c>
      <c r="B657" s="667" t="s">
        <v>14</v>
      </c>
      <c r="C657" s="668"/>
      <c r="D657" s="668"/>
      <c r="E657" s="668"/>
      <c r="F657" s="668"/>
      <c r="G657" s="668"/>
      <c r="H657" s="668"/>
      <c r="I657" s="668"/>
      <c r="J657" s="668"/>
      <c r="K657" s="669"/>
      <c r="L657" s="131" t="s">
        <v>137</v>
      </c>
      <c r="M657" s="132"/>
      <c r="N657" s="45">
        <v>40</v>
      </c>
      <c r="O657" s="133"/>
      <c r="P657" s="134">
        <f>O657*N657</f>
        <v>0</v>
      </c>
      <c r="Q657" s="171"/>
    </row>
    <row r="658" spans="1:17" ht="173.25" customHeight="1">
      <c r="A658" s="7"/>
      <c r="B658" s="688" t="s">
        <v>810</v>
      </c>
      <c r="C658" s="688"/>
      <c r="D658" s="688"/>
      <c r="E658" s="688"/>
      <c r="F658" s="688"/>
      <c r="G658" s="688"/>
      <c r="H658" s="688"/>
      <c r="I658" s="688"/>
      <c r="J658" s="688"/>
      <c r="K658" s="688"/>
      <c r="L658" s="541"/>
      <c r="M658" s="541"/>
      <c r="N658" s="541"/>
      <c r="O658" s="541"/>
      <c r="P658" s="108"/>
    </row>
    <row r="659" spans="1:17">
      <c r="A659" s="12"/>
      <c r="B659" s="13"/>
      <c r="C659" s="13"/>
      <c r="D659" s="13"/>
      <c r="E659" s="13"/>
      <c r="F659" s="13"/>
      <c r="G659" s="13"/>
      <c r="H659" s="13"/>
      <c r="I659" s="13"/>
      <c r="J659" s="13"/>
      <c r="K659" s="13"/>
      <c r="L659" s="136"/>
      <c r="M659" s="137"/>
      <c r="N659" s="137"/>
      <c r="O659" s="137"/>
      <c r="P659" s="138"/>
    </row>
    <row r="660" spans="1:17" s="16" customFormat="1" ht="15" customHeight="1">
      <c r="A660" s="125"/>
      <c r="B660" s="126"/>
      <c r="C660" s="126"/>
      <c r="D660" s="126"/>
      <c r="E660" s="126"/>
      <c r="F660" s="126"/>
      <c r="G660" s="126"/>
      <c r="H660" s="126"/>
      <c r="I660" s="126"/>
      <c r="J660" s="126"/>
      <c r="K660" s="126"/>
      <c r="L660" s="127"/>
      <c r="M660" s="127"/>
      <c r="N660" s="127"/>
      <c r="O660" s="127"/>
      <c r="P660" s="127"/>
      <c r="Q660" s="170"/>
    </row>
    <row r="661" spans="1:17" s="69" customFormat="1" ht="15" customHeight="1">
      <c r="A661" s="14">
        <f>0.01+A657</f>
        <v>7.1299999999999972</v>
      </c>
      <c r="B661" s="667" t="s">
        <v>515</v>
      </c>
      <c r="C661" s="668"/>
      <c r="D661" s="668"/>
      <c r="E661" s="668"/>
      <c r="F661" s="668"/>
      <c r="G661" s="668"/>
      <c r="H661" s="668"/>
      <c r="I661" s="668"/>
      <c r="J661" s="668"/>
      <c r="K661" s="669"/>
      <c r="L661" s="131" t="s">
        <v>443</v>
      </c>
      <c r="M661" s="132"/>
      <c r="N661" s="45">
        <v>5.5</v>
      </c>
      <c r="O661" s="133"/>
      <c r="P661" s="134">
        <f>O661*N661</f>
        <v>0</v>
      </c>
      <c r="Q661" s="171"/>
    </row>
    <row r="662" spans="1:17" ht="114" customHeight="1">
      <c r="A662" s="7"/>
      <c r="B662" s="688" t="s">
        <v>326</v>
      </c>
      <c r="C662" s="688"/>
      <c r="D662" s="688"/>
      <c r="E662" s="688"/>
      <c r="F662" s="688"/>
      <c r="G662" s="688"/>
      <c r="H662" s="688"/>
      <c r="I662" s="688"/>
      <c r="J662" s="688"/>
      <c r="K662" s="688"/>
      <c r="L662" s="541"/>
      <c r="M662" s="541"/>
      <c r="N662" s="541"/>
      <c r="O662" s="541"/>
      <c r="P662" s="108"/>
    </row>
    <row r="663" spans="1:17">
      <c r="A663" s="12"/>
      <c r="B663" s="13"/>
      <c r="C663" s="13"/>
      <c r="D663" s="13"/>
      <c r="E663" s="13"/>
      <c r="F663" s="13"/>
      <c r="G663" s="13"/>
      <c r="H663" s="13"/>
      <c r="I663" s="13"/>
      <c r="J663" s="13"/>
      <c r="K663" s="13"/>
      <c r="L663" s="136"/>
      <c r="M663" s="137"/>
      <c r="N663" s="137"/>
      <c r="O663" s="137"/>
      <c r="P663" s="138"/>
    </row>
    <row r="664" spans="1:17" s="16" customFormat="1" ht="15" customHeight="1">
      <c r="A664" s="125"/>
      <c r="B664" s="126"/>
      <c r="C664" s="126"/>
      <c r="D664" s="126"/>
      <c r="E664" s="126"/>
      <c r="F664" s="126"/>
      <c r="G664" s="126"/>
      <c r="H664" s="126"/>
      <c r="I664" s="126"/>
      <c r="J664" s="126"/>
      <c r="K664" s="126"/>
      <c r="L664" s="127"/>
      <c r="M664" s="127"/>
      <c r="N664" s="127"/>
      <c r="O664" s="127"/>
      <c r="P664" s="127"/>
      <c r="Q664" s="170"/>
    </row>
    <row r="665" spans="1:17" s="69" customFormat="1" ht="15" customHeight="1">
      <c r="A665" s="14">
        <f>0.01+A661</f>
        <v>7.139999999999997</v>
      </c>
      <c r="B665" s="667" t="s">
        <v>460</v>
      </c>
      <c r="C665" s="668"/>
      <c r="D665" s="668"/>
      <c r="E665" s="668"/>
      <c r="F665" s="668"/>
      <c r="G665" s="668"/>
      <c r="H665" s="668"/>
      <c r="I665" s="668"/>
      <c r="J665" s="668"/>
      <c r="K665" s="669"/>
      <c r="L665" s="131" t="s">
        <v>443</v>
      </c>
      <c r="M665" s="132"/>
      <c r="N665" s="45">
        <v>3.2740749999999998</v>
      </c>
      <c r="O665" s="133"/>
      <c r="P665" s="134">
        <f>O665*N665</f>
        <v>0</v>
      </c>
      <c r="Q665" s="171"/>
    </row>
    <row r="666" spans="1:17" ht="114" customHeight="1">
      <c r="A666" s="7"/>
      <c r="B666" s="688" t="s">
        <v>811</v>
      </c>
      <c r="C666" s="688"/>
      <c r="D666" s="688"/>
      <c r="E666" s="688"/>
      <c r="F666" s="688"/>
      <c r="G666" s="688"/>
      <c r="H666" s="688"/>
      <c r="I666" s="688"/>
      <c r="J666" s="688"/>
      <c r="K666" s="688"/>
      <c r="L666" s="541"/>
      <c r="M666" s="541"/>
      <c r="N666" s="541"/>
      <c r="O666" s="541"/>
      <c r="P666" s="108"/>
    </row>
    <row r="667" spans="1:17">
      <c r="A667" s="12"/>
      <c r="B667" s="13"/>
      <c r="C667" s="13"/>
      <c r="D667" s="13"/>
      <c r="E667" s="13"/>
      <c r="F667" s="13"/>
      <c r="G667" s="13"/>
      <c r="H667" s="13"/>
      <c r="I667" s="13"/>
      <c r="J667" s="13"/>
      <c r="K667" s="13"/>
      <c r="L667" s="136"/>
      <c r="M667" s="137"/>
      <c r="N667" s="137"/>
      <c r="O667" s="137"/>
      <c r="P667" s="138"/>
    </row>
    <row r="668" spans="1:17" s="16" customFormat="1" ht="15" customHeight="1">
      <c r="A668" s="125"/>
      <c r="B668" s="126"/>
      <c r="C668" s="126"/>
      <c r="D668" s="126"/>
      <c r="E668" s="126"/>
      <c r="F668" s="126"/>
      <c r="G668" s="126"/>
      <c r="H668" s="126"/>
      <c r="I668" s="126"/>
      <c r="J668" s="126"/>
      <c r="K668" s="126"/>
      <c r="L668" s="127"/>
      <c r="M668" s="127"/>
      <c r="N668" s="127"/>
      <c r="O668" s="127"/>
      <c r="P668" s="127"/>
      <c r="Q668" s="170"/>
    </row>
    <row r="669" spans="1:17" s="69" customFormat="1" ht="15" customHeight="1">
      <c r="A669" s="14">
        <f>0.01+A665</f>
        <v>7.1499999999999968</v>
      </c>
      <c r="B669" s="667" t="s">
        <v>299</v>
      </c>
      <c r="C669" s="668"/>
      <c r="D669" s="668"/>
      <c r="E669" s="668"/>
      <c r="F669" s="668"/>
      <c r="G669" s="668"/>
      <c r="H669" s="668"/>
      <c r="I669" s="668"/>
      <c r="J669" s="668"/>
      <c r="K669" s="669"/>
      <c r="L669" s="131" t="s">
        <v>443</v>
      </c>
      <c r="M669" s="132"/>
      <c r="N669" s="45">
        <v>4.8</v>
      </c>
      <c r="O669" s="133"/>
      <c r="P669" s="134">
        <f>O669*N669</f>
        <v>0</v>
      </c>
      <c r="Q669" s="171"/>
    </row>
    <row r="670" spans="1:17" ht="48" customHeight="1">
      <c r="A670" s="7"/>
      <c r="B670" s="688" t="s">
        <v>205</v>
      </c>
      <c r="C670" s="688"/>
      <c r="D670" s="688"/>
      <c r="E670" s="688"/>
      <c r="F670" s="688"/>
      <c r="G670" s="688"/>
      <c r="H670" s="688"/>
      <c r="I670" s="688"/>
      <c r="J670" s="688"/>
      <c r="K670" s="688"/>
      <c r="L670" s="541"/>
      <c r="M670" s="541"/>
      <c r="N670" s="541"/>
      <c r="O670" s="541"/>
      <c r="P670" s="108"/>
    </row>
    <row r="671" spans="1:17">
      <c r="A671" s="12"/>
      <c r="B671" s="13"/>
      <c r="C671" s="13"/>
      <c r="D671" s="13"/>
      <c r="E671" s="13"/>
      <c r="F671" s="13"/>
      <c r="G671" s="13"/>
      <c r="H671" s="13"/>
      <c r="I671" s="13"/>
      <c r="J671" s="13"/>
      <c r="K671" s="13"/>
      <c r="L671" s="136"/>
      <c r="M671" s="137"/>
      <c r="N671" s="137"/>
      <c r="O671" s="137"/>
      <c r="P671" s="138"/>
    </row>
    <row r="672" spans="1:17" s="16" customFormat="1" ht="15" customHeight="1">
      <c r="A672" s="125"/>
      <c r="B672" s="126"/>
      <c r="C672" s="126"/>
      <c r="D672" s="126"/>
      <c r="E672" s="126"/>
      <c r="F672" s="126"/>
      <c r="G672" s="126"/>
      <c r="H672" s="126"/>
      <c r="I672" s="126"/>
      <c r="J672" s="126"/>
      <c r="K672" s="126"/>
      <c r="L672" s="127"/>
      <c r="M672" s="127"/>
      <c r="N672" s="127"/>
      <c r="O672" s="127"/>
      <c r="P672" s="127"/>
      <c r="Q672" s="170"/>
    </row>
    <row r="673" spans="1:17" s="69" customFormat="1" ht="15" customHeight="1">
      <c r="A673" s="14">
        <f>0.01+A669</f>
        <v>7.1599999999999966</v>
      </c>
      <c r="B673" s="667" t="s">
        <v>516</v>
      </c>
      <c r="C673" s="668"/>
      <c r="D673" s="668"/>
      <c r="E673" s="668"/>
      <c r="F673" s="668"/>
      <c r="G673" s="668"/>
      <c r="H673" s="668"/>
      <c r="I673" s="668"/>
      <c r="J673" s="668"/>
      <c r="K673" s="669"/>
      <c r="L673" s="131" t="s">
        <v>443</v>
      </c>
      <c r="M673" s="132"/>
      <c r="N673" s="45">
        <v>1.5</v>
      </c>
      <c r="O673" s="133"/>
      <c r="P673" s="134">
        <f>O673*N673</f>
        <v>0</v>
      </c>
      <c r="Q673" s="171"/>
    </row>
    <row r="674" spans="1:17" ht="48" customHeight="1">
      <c r="A674" s="7"/>
      <c r="B674" s="688" t="s">
        <v>205</v>
      </c>
      <c r="C674" s="688"/>
      <c r="D674" s="688"/>
      <c r="E674" s="688"/>
      <c r="F674" s="688"/>
      <c r="G674" s="688"/>
      <c r="H674" s="688"/>
      <c r="I674" s="688"/>
      <c r="J674" s="688"/>
      <c r="K674" s="688"/>
      <c r="L674" s="541"/>
      <c r="M674" s="541"/>
      <c r="N674" s="541"/>
      <c r="O674" s="541"/>
      <c r="P674" s="108"/>
    </row>
    <row r="675" spans="1:17">
      <c r="A675" s="12"/>
      <c r="B675" s="13"/>
      <c r="C675" s="13"/>
      <c r="D675" s="13"/>
      <c r="E675" s="13"/>
      <c r="F675" s="13"/>
      <c r="G675" s="13"/>
      <c r="H675" s="13"/>
      <c r="I675" s="13"/>
      <c r="J675" s="13"/>
      <c r="K675" s="13"/>
      <c r="L675" s="136"/>
      <c r="M675" s="137"/>
      <c r="N675" s="137"/>
      <c r="O675" s="137"/>
      <c r="P675" s="138"/>
    </row>
    <row r="676" spans="1:17" s="16" customFormat="1" ht="15" customHeight="1">
      <c r="A676" s="125"/>
      <c r="B676" s="126"/>
      <c r="C676" s="126"/>
      <c r="D676" s="126"/>
      <c r="E676" s="126"/>
      <c r="F676" s="126"/>
      <c r="G676" s="126"/>
      <c r="H676" s="126"/>
      <c r="I676" s="126"/>
      <c r="J676" s="126"/>
      <c r="K676" s="126"/>
      <c r="L676" s="127"/>
      <c r="M676" s="127"/>
      <c r="N676" s="127"/>
      <c r="O676" s="127"/>
      <c r="P676" s="127"/>
      <c r="Q676" s="170"/>
    </row>
    <row r="677" spans="1:17" s="69" customFormat="1" ht="15" customHeight="1">
      <c r="A677" s="14">
        <f>0.01+A673</f>
        <v>7.1699999999999964</v>
      </c>
      <c r="B677" s="667" t="s">
        <v>193</v>
      </c>
      <c r="C677" s="668"/>
      <c r="D677" s="668"/>
      <c r="E677" s="668"/>
      <c r="F677" s="668"/>
      <c r="G677" s="668"/>
      <c r="H677" s="668"/>
      <c r="I677" s="668"/>
      <c r="J677" s="668"/>
      <c r="K677" s="669"/>
      <c r="L677" s="131" t="s">
        <v>138</v>
      </c>
      <c r="M677" s="132"/>
      <c r="N677" s="45">
        <v>7</v>
      </c>
      <c r="O677" s="133"/>
      <c r="P677" s="134">
        <f>O677*N677</f>
        <v>0</v>
      </c>
      <c r="Q677" s="171"/>
    </row>
    <row r="678" spans="1:17" ht="48" customHeight="1">
      <c r="A678" s="7"/>
      <c r="B678" s="688" t="s">
        <v>304</v>
      </c>
      <c r="C678" s="688"/>
      <c r="D678" s="688"/>
      <c r="E678" s="688"/>
      <c r="F678" s="688"/>
      <c r="G678" s="688"/>
      <c r="H678" s="688"/>
      <c r="I678" s="688"/>
      <c r="J678" s="688"/>
      <c r="K678" s="688"/>
      <c r="L678" s="541"/>
      <c r="M678" s="541"/>
      <c r="N678" s="541"/>
      <c r="O678" s="541"/>
      <c r="P678" s="108"/>
    </row>
    <row r="679" spans="1:17">
      <c r="A679" s="12"/>
      <c r="B679" s="13"/>
      <c r="C679" s="13"/>
      <c r="D679" s="13"/>
      <c r="E679" s="13"/>
      <c r="F679" s="13"/>
      <c r="G679" s="13"/>
      <c r="H679" s="13"/>
      <c r="I679" s="13"/>
      <c r="J679" s="13"/>
      <c r="K679" s="13"/>
      <c r="L679" s="136"/>
      <c r="M679" s="137"/>
      <c r="N679" s="137"/>
      <c r="O679" s="137"/>
      <c r="P679" s="138"/>
    </row>
    <row r="680" spans="1:17" s="16" customFormat="1" ht="15" customHeight="1">
      <c r="A680" s="125"/>
      <c r="B680" s="126"/>
      <c r="C680" s="126"/>
      <c r="D680" s="126"/>
      <c r="E680" s="126"/>
      <c r="F680" s="126"/>
      <c r="G680" s="126"/>
      <c r="H680" s="126"/>
      <c r="I680" s="126"/>
      <c r="J680" s="126"/>
      <c r="K680" s="126"/>
      <c r="L680" s="127"/>
      <c r="M680" s="127"/>
      <c r="N680" s="127"/>
      <c r="O680" s="127"/>
      <c r="P680" s="127"/>
      <c r="Q680" s="170"/>
    </row>
    <row r="681" spans="1:17" s="69" customFormat="1" ht="15" customHeight="1">
      <c r="A681" s="14">
        <f>0.01+A677</f>
        <v>7.1799999999999962</v>
      </c>
      <c r="B681" s="667" t="s">
        <v>15</v>
      </c>
      <c r="C681" s="668"/>
      <c r="D681" s="668"/>
      <c r="E681" s="668"/>
      <c r="F681" s="668"/>
      <c r="G681" s="668"/>
      <c r="H681" s="668"/>
      <c r="I681" s="668"/>
      <c r="J681" s="668"/>
      <c r="K681" s="669"/>
      <c r="L681" s="131" t="s">
        <v>137</v>
      </c>
      <c r="M681" s="132"/>
      <c r="N681" s="45">
        <v>15</v>
      </c>
      <c r="O681" s="133"/>
      <c r="P681" s="134">
        <f>O681*N681</f>
        <v>0</v>
      </c>
      <c r="Q681" s="171"/>
    </row>
    <row r="682" spans="1:17" ht="104.25" customHeight="1">
      <c r="A682" s="7"/>
      <c r="B682" s="688" t="s">
        <v>206</v>
      </c>
      <c r="C682" s="688"/>
      <c r="D682" s="688"/>
      <c r="E682" s="688"/>
      <c r="F682" s="688"/>
      <c r="G682" s="688"/>
      <c r="H682" s="688"/>
      <c r="I682" s="688"/>
      <c r="J682" s="688"/>
      <c r="K682" s="688"/>
      <c r="L682" s="541"/>
      <c r="M682" s="541"/>
      <c r="N682" s="541"/>
      <c r="O682" s="541"/>
      <c r="P682" s="108"/>
    </row>
    <row r="683" spans="1:17">
      <c r="A683" s="12"/>
      <c r="B683" s="13"/>
      <c r="C683" s="13"/>
      <c r="D683" s="13"/>
      <c r="E683" s="13"/>
      <c r="F683" s="13"/>
      <c r="G683" s="13"/>
      <c r="H683" s="13"/>
      <c r="I683" s="13"/>
      <c r="J683" s="13"/>
      <c r="K683" s="13"/>
      <c r="L683" s="136"/>
      <c r="M683" s="137"/>
      <c r="N683" s="137"/>
      <c r="O683" s="137"/>
      <c r="P683" s="138"/>
    </row>
    <row r="684" spans="1:17" s="16" customFormat="1" ht="15" customHeight="1">
      <c r="A684" s="125"/>
      <c r="B684" s="126"/>
      <c r="C684" s="126"/>
      <c r="D684" s="126"/>
      <c r="E684" s="126"/>
      <c r="F684" s="126"/>
      <c r="G684" s="126"/>
      <c r="H684" s="126"/>
      <c r="I684" s="126"/>
      <c r="J684" s="126"/>
      <c r="K684" s="126"/>
      <c r="L684" s="127"/>
      <c r="M684" s="127"/>
      <c r="N684" s="127"/>
      <c r="O684" s="127"/>
      <c r="P684" s="127"/>
      <c r="Q684" s="170"/>
    </row>
    <row r="685" spans="1:17" s="69" customFormat="1" ht="15" customHeight="1">
      <c r="A685" s="14">
        <f>0.01+A681</f>
        <v>7.1899999999999959</v>
      </c>
      <c r="B685" s="667" t="s">
        <v>16</v>
      </c>
      <c r="C685" s="668"/>
      <c r="D685" s="668"/>
      <c r="E685" s="668"/>
      <c r="F685" s="668"/>
      <c r="G685" s="668"/>
      <c r="H685" s="668"/>
      <c r="I685" s="668"/>
      <c r="J685" s="668"/>
      <c r="K685" s="669"/>
      <c r="L685" s="131" t="s">
        <v>137</v>
      </c>
      <c r="M685" s="132"/>
      <c r="N685" s="45">
        <v>51.5</v>
      </c>
      <c r="O685" s="133"/>
      <c r="P685" s="134">
        <f>O685*N685</f>
        <v>0</v>
      </c>
      <c r="Q685" s="171"/>
    </row>
    <row r="686" spans="1:17" ht="104.25" customHeight="1">
      <c r="A686" s="7"/>
      <c r="B686" s="688" t="s">
        <v>206</v>
      </c>
      <c r="C686" s="688"/>
      <c r="D686" s="688"/>
      <c r="E686" s="688"/>
      <c r="F686" s="688"/>
      <c r="G686" s="688"/>
      <c r="H686" s="688"/>
      <c r="I686" s="688"/>
      <c r="J686" s="688"/>
      <c r="K686" s="688"/>
      <c r="L686" s="541"/>
      <c r="M686" s="541"/>
      <c r="N686" s="541"/>
      <c r="O686" s="541"/>
      <c r="P686" s="108"/>
    </row>
    <row r="687" spans="1:17">
      <c r="A687" s="12"/>
      <c r="B687" s="13"/>
      <c r="C687" s="13"/>
      <c r="D687" s="13"/>
      <c r="E687" s="13"/>
      <c r="F687" s="13"/>
      <c r="G687" s="13"/>
      <c r="H687" s="13"/>
      <c r="I687" s="13"/>
      <c r="J687" s="13"/>
      <c r="K687" s="13"/>
      <c r="L687" s="136"/>
      <c r="M687" s="137"/>
      <c r="N687" s="137"/>
      <c r="O687" s="137"/>
      <c r="P687" s="138"/>
    </row>
    <row r="688" spans="1:17" s="16" customFormat="1" ht="15" customHeight="1">
      <c r="A688" s="125"/>
      <c r="B688" s="126"/>
      <c r="C688" s="126"/>
      <c r="D688" s="126"/>
      <c r="E688" s="126"/>
      <c r="F688" s="126"/>
      <c r="G688" s="126"/>
      <c r="H688" s="126"/>
      <c r="I688" s="126"/>
      <c r="J688" s="126"/>
      <c r="K688" s="126"/>
      <c r="L688" s="127"/>
      <c r="M688" s="127"/>
      <c r="N688" s="127"/>
      <c r="O688" s="127"/>
      <c r="P688" s="127"/>
      <c r="Q688" s="170"/>
    </row>
    <row r="689" spans="1:17" s="69" customFormat="1" ht="15" customHeight="1">
      <c r="A689" s="14">
        <f>0.01+A685</f>
        <v>7.1999999999999957</v>
      </c>
      <c r="B689" s="667" t="s">
        <v>17</v>
      </c>
      <c r="C689" s="668"/>
      <c r="D689" s="668"/>
      <c r="E689" s="668"/>
      <c r="F689" s="668"/>
      <c r="G689" s="668"/>
      <c r="H689" s="668"/>
      <c r="I689" s="668"/>
      <c r="J689" s="668"/>
      <c r="K689" s="669"/>
      <c r="L689" s="131" t="s">
        <v>137</v>
      </c>
      <c r="M689" s="132"/>
      <c r="N689" s="45">
        <v>67.5</v>
      </c>
      <c r="O689" s="133"/>
      <c r="P689" s="134">
        <f>O689*N689</f>
        <v>0</v>
      </c>
      <c r="Q689" s="171"/>
    </row>
    <row r="690" spans="1:17" ht="216.75" customHeight="1">
      <c r="A690" s="7"/>
      <c r="B690" s="688" t="s">
        <v>276</v>
      </c>
      <c r="C690" s="688"/>
      <c r="D690" s="688"/>
      <c r="E690" s="688"/>
      <c r="F690" s="688"/>
      <c r="G690" s="688"/>
      <c r="H690" s="688"/>
      <c r="I690" s="688"/>
      <c r="J690" s="688"/>
      <c r="K690" s="688"/>
      <c r="L690" s="541"/>
      <c r="M690" s="541"/>
      <c r="N690" s="541"/>
      <c r="O690" s="541"/>
      <c r="P690" s="108"/>
    </row>
    <row r="691" spans="1:17">
      <c r="A691" s="10"/>
      <c r="B691" s="6"/>
      <c r="C691" s="6"/>
      <c r="D691" s="6"/>
      <c r="E691" s="6"/>
      <c r="F691" s="6"/>
      <c r="G691" s="6"/>
      <c r="H691" s="6"/>
      <c r="I691" s="6"/>
      <c r="J691" s="6"/>
      <c r="K691" s="6"/>
      <c r="L691" s="541"/>
      <c r="M691" s="544"/>
      <c r="N691" s="544"/>
      <c r="O691" s="544"/>
      <c r="P691" s="95"/>
    </row>
    <row r="692" spans="1:17" s="16" customFormat="1" ht="15" customHeight="1">
      <c r="A692" s="125"/>
      <c r="B692" s="126"/>
      <c r="C692" s="126"/>
      <c r="D692" s="126"/>
      <c r="E692" s="126"/>
      <c r="F692" s="126"/>
      <c r="G692" s="126"/>
      <c r="H692" s="126"/>
      <c r="I692" s="126"/>
      <c r="J692" s="126"/>
      <c r="K692" s="126"/>
      <c r="L692" s="127"/>
      <c r="M692" s="127"/>
      <c r="N692" s="127"/>
      <c r="O692" s="127"/>
      <c r="P692" s="127"/>
      <c r="Q692" s="170"/>
    </row>
    <row r="693" spans="1:17" s="69" customFormat="1" ht="15" customHeight="1">
      <c r="A693" s="14">
        <f>0.01+A689</f>
        <v>7.2099999999999955</v>
      </c>
      <c r="B693" s="667" t="s">
        <v>18</v>
      </c>
      <c r="C693" s="668"/>
      <c r="D693" s="668"/>
      <c r="E693" s="668"/>
      <c r="F693" s="668"/>
      <c r="G693" s="668"/>
      <c r="H693" s="668"/>
      <c r="I693" s="668"/>
      <c r="J693" s="668"/>
      <c r="K693" s="669"/>
      <c r="L693" s="131" t="s">
        <v>137</v>
      </c>
      <c r="M693" s="132"/>
      <c r="N693" s="45">
        <v>6</v>
      </c>
      <c r="O693" s="133"/>
      <c r="P693" s="134">
        <f>O693*N693</f>
        <v>0</v>
      </c>
      <c r="Q693" s="171"/>
    </row>
    <row r="694" spans="1:17" ht="199.5" customHeight="1">
      <c r="A694" s="7"/>
      <c r="B694" s="688" t="s">
        <v>19</v>
      </c>
      <c r="C694" s="688"/>
      <c r="D694" s="688"/>
      <c r="E694" s="688"/>
      <c r="F694" s="688"/>
      <c r="G694" s="688"/>
      <c r="H694" s="688"/>
      <c r="I694" s="688"/>
      <c r="J694" s="688"/>
      <c r="K694" s="688"/>
      <c r="L694" s="541"/>
      <c r="M694" s="541"/>
      <c r="N694" s="541"/>
      <c r="O694" s="541"/>
      <c r="P694" s="108"/>
    </row>
    <row r="695" spans="1:17">
      <c r="A695" s="12"/>
      <c r="B695" s="13"/>
      <c r="C695" s="13"/>
      <c r="D695" s="13"/>
      <c r="E695" s="13"/>
      <c r="F695" s="13"/>
      <c r="G695" s="13"/>
      <c r="H695" s="13"/>
      <c r="I695" s="13"/>
      <c r="J695" s="13"/>
      <c r="K695" s="13"/>
      <c r="L695" s="136"/>
      <c r="M695" s="137"/>
      <c r="N695" s="137"/>
      <c r="O695" s="137"/>
      <c r="P695" s="138"/>
    </row>
    <row r="696" spans="1:17" s="16" customFormat="1" ht="15" customHeight="1">
      <c r="A696" s="125"/>
      <c r="B696" s="126"/>
      <c r="C696" s="126"/>
      <c r="D696" s="126"/>
      <c r="E696" s="126"/>
      <c r="F696" s="126"/>
      <c r="G696" s="126"/>
      <c r="H696" s="126"/>
      <c r="I696" s="126"/>
      <c r="J696" s="126"/>
      <c r="K696" s="126"/>
      <c r="L696" s="127"/>
      <c r="M696" s="127"/>
      <c r="N696" s="127"/>
      <c r="O696" s="127"/>
      <c r="P696" s="127"/>
      <c r="Q696" s="170"/>
    </row>
    <row r="697" spans="1:17" s="69" customFormat="1" ht="15" customHeight="1">
      <c r="A697" s="14">
        <f>0.01+A693</f>
        <v>7.2199999999999953</v>
      </c>
      <c r="B697" s="667" t="s">
        <v>20</v>
      </c>
      <c r="C697" s="668"/>
      <c r="D697" s="668"/>
      <c r="E697" s="668"/>
      <c r="F697" s="668"/>
      <c r="G697" s="668"/>
      <c r="H697" s="668"/>
      <c r="I697" s="668"/>
      <c r="J697" s="668"/>
      <c r="K697" s="669"/>
      <c r="L697" s="131" t="s">
        <v>137</v>
      </c>
      <c r="M697" s="132"/>
      <c r="N697" s="45">
        <v>8</v>
      </c>
      <c r="O697" s="133"/>
      <c r="P697" s="134">
        <f>O697*N697</f>
        <v>0</v>
      </c>
      <c r="Q697" s="171"/>
    </row>
    <row r="698" spans="1:17" ht="205.5" customHeight="1">
      <c r="A698" s="7"/>
      <c r="B698" s="688" t="s">
        <v>977</v>
      </c>
      <c r="C698" s="688"/>
      <c r="D698" s="688"/>
      <c r="E698" s="688"/>
      <c r="F698" s="688"/>
      <c r="G698" s="688"/>
      <c r="H698" s="688"/>
      <c r="I698" s="688"/>
      <c r="J698" s="688"/>
      <c r="K698" s="688"/>
      <c r="L698" s="541"/>
      <c r="M698" s="541"/>
      <c r="N698" s="107"/>
      <c r="O698" s="541"/>
      <c r="P698" s="108"/>
    </row>
    <row r="699" spans="1:17">
      <c r="A699" s="10"/>
      <c r="B699" s="6"/>
      <c r="C699" s="6"/>
      <c r="D699" s="6"/>
      <c r="E699" s="6"/>
      <c r="F699" s="6"/>
      <c r="G699" s="6"/>
      <c r="H699" s="6"/>
      <c r="I699" s="6"/>
      <c r="J699" s="6"/>
      <c r="K699" s="6"/>
      <c r="L699" s="541"/>
      <c r="M699" s="544"/>
      <c r="N699" s="544"/>
      <c r="O699" s="544"/>
      <c r="P699" s="95"/>
    </row>
    <row r="700" spans="1:17" s="16" customFormat="1" ht="15" customHeight="1">
      <c r="A700" s="125"/>
      <c r="B700" s="126"/>
      <c r="C700" s="126"/>
      <c r="D700" s="126"/>
      <c r="E700" s="126"/>
      <c r="F700" s="126"/>
      <c r="G700" s="126"/>
      <c r="H700" s="126"/>
      <c r="I700" s="126"/>
      <c r="J700" s="126"/>
      <c r="K700" s="126"/>
      <c r="L700" s="127"/>
      <c r="M700" s="127"/>
      <c r="N700" s="127"/>
      <c r="O700" s="127"/>
      <c r="P700" s="127"/>
      <c r="Q700" s="170"/>
    </row>
    <row r="701" spans="1:17" s="69" customFormat="1" ht="15" customHeight="1">
      <c r="A701" s="14">
        <f>0.01+A697</f>
        <v>7.2299999999999951</v>
      </c>
      <c r="B701" s="667" t="s">
        <v>21</v>
      </c>
      <c r="C701" s="668"/>
      <c r="D701" s="668"/>
      <c r="E701" s="668"/>
      <c r="F701" s="668"/>
      <c r="G701" s="668"/>
      <c r="H701" s="668"/>
      <c r="I701" s="668"/>
      <c r="J701" s="668"/>
      <c r="K701" s="669"/>
      <c r="L701" s="131" t="s">
        <v>137</v>
      </c>
      <c r="M701" s="132"/>
      <c r="N701" s="45">
        <v>611</v>
      </c>
      <c r="O701" s="133"/>
      <c r="P701" s="134">
        <f>O701*N701</f>
        <v>0</v>
      </c>
      <c r="Q701" s="171"/>
    </row>
    <row r="702" spans="1:17" ht="185.25" customHeight="1">
      <c r="A702" s="7"/>
      <c r="B702" s="688" t="s">
        <v>978</v>
      </c>
      <c r="C702" s="688"/>
      <c r="D702" s="688"/>
      <c r="E702" s="688"/>
      <c r="F702" s="688"/>
      <c r="G702" s="688"/>
      <c r="H702" s="688"/>
      <c r="I702" s="688"/>
      <c r="J702" s="688"/>
      <c r="K702" s="688"/>
      <c r="L702" s="541"/>
      <c r="M702" s="541"/>
      <c r="N702" s="541"/>
      <c r="O702" s="541"/>
      <c r="P702" s="108"/>
    </row>
    <row r="703" spans="1:17">
      <c r="A703" s="12"/>
      <c r="B703" s="13"/>
      <c r="C703" s="13"/>
      <c r="D703" s="13"/>
      <c r="E703" s="13"/>
      <c r="F703" s="13"/>
      <c r="G703" s="13"/>
      <c r="H703" s="13"/>
      <c r="I703" s="13"/>
      <c r="J703" s="13"/>
      <c r="K703" s="13"/>
      <c r="L703" s="136"/>
      <c r="M703" s="137"/>
      <c r="N703" s="137"/>
      <c r="O703" s="137"/>
      <c r="P703" s="138"/>
    </row>
    <row r="704" spans="1:17" s="16" customFormat="1" ht="15" customHeight="1">
      <c r="A704" s="125"/>
      <c r="B704" s="126"/>
      <c r="C704" s="126"/>
      <c r="D704" s="126"/>
      <c r="E704" s="126"/>
      <c r="F704" s="126"/>
      <c r="G704" s="126"/>
      <c r="H704" s="126"/>
      <c r="I704" s="126"/>
      <c r="J704" s="126"/>
      <c r="K704" s="126"/>
      <c r="L704" s="127"/>
      <c r="M704" s="127"/>
      <c r="N704" s="127"/>
      <c r="O704" s="127"/>
      <c r="P704" s="127"/>
      <c r="Q704" s="170"/>
    </row>
    <row r="705" spans="1:17" s="69" customFormat="1" ht="15" customHeight="1">
      <c r="A705" s="14">
        <f>0.01+A701</f>
        <v>7.2399999999999949</v>
      </c>
      <c r="B705" s="667" t="s">
        <v>733</v>
      </c>
      <c r="C705" s="668"/>
      <c r="D705" s="668"/>
      <c r="E705" s="668"/>
      <c r="F705" s="668"/>
      <c r="G705" s="668"/>
      <c r="H705" s="668"/>
      <c r="I705" s="668"/>
      <c r="J705" s="668"/>
      <c r="K705" s="669"/>
      <c r="L705" s="131" t="s">
        <v>137</v>
      </c>
      <c r="M705" s="132"/>
      <c r="N705" s="45">
        <v>36.800000000000004</v>
      </c>
      <c r="O705" s="133"/>
      <c r="P705" s="134">
        <f>O705*N705</f>
        <v>0</v>
      </c>
      <c r="Q705" s="171"/>
    </row>
    <row r="706" spans="1:17" ht="198.75" customHeight="1">
      <c r="A706" s="7"/>
      <c r="B706" s="688" t="s">
        <v>734</v>
      </c>
      <c r="C706" s="688"/>
      <c r="D706" s="688"/>
      <c r="E706" s="688"/>
      <c r="F706" s="688"/>
      <c r="G706" s="688"/>
      <c r="H706" s="688"/>
      <c r="I706" s="688"/>
      <c r="J706" s="688"/>
      <c r="K706" s="688"/>
      <c r="L706" s="541"/>
      <c r="M706" s="541"/>
      <c r="N706" s="541"/>
      <c r="O706" s="541"/>
      <c r="P706" s="108"/>
    </row>
    <row r="707" spans="1:17">
      <c r="A707" s="10"/>
      <c r="B707" s="6"/>
      <c r="C707" s="6"/>
      <c r="D707" s="6"/>
      <c r="E707" s="6"/>
      <c r="F707" s="6"/>
      <c r="G707" s="6"/>
      <c r="H707" s="6"/>
      <c r="I707" s="6"/>
      <c r="J707" s="6"/>
      <c r="K707" s="6"/>
      <c r="L707" s="541"/>
      <c r="M707" s="544"/>
      <c r="N707" s="544"/>
      <c r="O707" s="544"/>
      <c r="P707" s="95"/>
    </row>
    <row r="708" spans="1:17" s="16" customFormat="1" ht="15" customHeight="1">
      <c r="A708" s="125"/>
      <c r="B708" s="126"/>
      <c r="C708" s="126"/>
      <c r="D708" s="126"/>
      <c r="E708" s="126"/>
      <c r="F708" s="126"/>
      <c r="G708" s="126"/>
      <c r="H708" s="126"/>
      <c r="I708" s="126"/>
      <c r="J708" s="126"/>
      <c r="K708" s="126"/>
      <c r="L708" s="127"/>
      <c r="M708" s="127"/>
      <c r="N708" s="127"/>
      <c r="O708" s="127"/>
      <c r="P708" s="127"/>
      <c r="Q708" s="170"/>
    </row>
    <row r="709" spans="1:17" s="69" customFormat="1" ht="15" customHeight="1">
      <c r="A709" s="14">
        <f>0.01+A705</f>
        <v>7.2499999999999947</v>
      </c>
      <c r="B709" s="667" t="s">
        <v>735</v>
      </c>
      <c r="C709" s="668"/>
      <c r="D709" s="668"/>
      <c r="E709" s="668"/>
      <c r="F709" s="668"/>
      <c r="G709" s="668"/>
      <c r="H709" s="668"/>
      <c r="I709" s="668"/>
      <c r="J709" s="668"/>
      <c r="K709" s="669"/>
      <c r="L709" s="131" t="s">
        <v>137</v>
      </c>
      <c r="M709" s="132"/>
      <c r="N709" s="45">
        <v>15</v>
      </c>
      <c r="O709" s="133"/>
      <c r="P709" s="134">
        <f>O709*N709</f>
        <v>0</v>
      </c>
      <c r="Q709" s="171"/>
    </row>
    <row r="710" spans="1:17" ht="203.25" customHeight="1">
      <c r="A710" s="7"/>
      <c r="B710" s="688" t="s">
        <v>435</v>
      </c>
      <c r="C710" s="688"/>
      <c r="D710" s="688"/>
      <c r="E710" s="688"/>
      <c r="F710" s="688"/>
      <c r="G710" s="688"/>
      <c r="H710" s="688"/>
      <c r="I710" s="688"/>
      <c r="J710" s="688"/>
      <c r="K710" s="688"/>
      <c r="L710" s="541"/>
      <c r="M710" s="541"/>
      <c r="N710" s="541"/>
      <c r="O710" s="541"/>
      <c r="P710" s="108"/>
    </row>
    <row r="711" spans="1:17">
      <c r="A711" s="10"/>
      <c r="B711" s="6"/>
      <c r="C711" s="6"/>
      <c r="D711" s="6"/>
      <c r="E711" s="6"/>
      <c r="F711" s="6"/>
      <c r="G711" s="6"/>
      <c r="H711" s="6"/>
      <c r="I711" s="6"/>
      <c r="J711" s="6"/>
      <c r="K711" s="6"/>
      <c r="L711" s="541"/>
      <c r="M711" s="544"/>
      <c r="N711" s="544"/>
      <c r="O711" s="544"/>
      <c r="P711" s="95"/>
    </row>
    <row r="712" spans="1:17" s="16" customFormat="1" ht="15" customHeight="1">
      <c r="A712" s="125"/>
      <c r="B712" s="126"/>
      <c r="C712" s="126"/>
      <c r="D712" s="126"/>
      <c r="E712" s="126"/>
      <c r="F712" s="126"/>
      <c r="G712" s="126"/>
      <c r="H712" s="126"/>
      <c r="I712" s="126"/>
      <c r="J712" s="126"/>
      <c r="K712" s="126"/>
      <c r="L712" s="127"/>
      <c r="M712" s="127"/>
      <c r="N712" s="127"/>
      <c r="O712" s="127"/>
      <c r="P712" s="127"/>
      <c r="Q712" s="170"/>
    </row>
    <row r="713" spans="1:17" s="69" customFormat="1" ht="15" customHeight="1">
      <c r="A713" s="14">
        <f>0.01+A709</f>
        <v>7.2599999999999945</v>
      </c>
      <c r="B713" s="667" t="s">
        <v>736</v>
      </c>
      <c r="C713" s="668"/>
      <c r="D713" s="668"/>
      <c r="E713" s="668"/>
      <c r="F713" s="668"/>
      <c r="G713" s="668"/>
      <c r="H713" s="668"/>
      <c r="I713" s="668"/>
      <c r="J713" s="668"/>
      <c r="K713" s="669"/>
      <c r="L713" s="131" t="s">
        <v>137</v>
      </c>
      <c r="M713" s="132"/>
      <c r="N713" s="45">
        <v>6</v>
      </c>
      <c r="O713" s="133"/>
      <c r="P713" s="134">
        <f>O713*N713</f>
        <v>0</v>
      </c>
      <c r="Q713" s="171"/>
    </row>
    <row r="714" spans="1:17" ht="207" customHeight="1">
      <c r="A714" s="7"/>
      <c r="B714" s="688" t="s">
        <v>434</v>
      </c>
      <c r="C714" s="688"/>
      <c r="D714" s="688"/>
      <c r="E714" s="688"/>
      <c r="F714" s="688"/>
      <c r="G714" s="688"/>
      <c r="H714" s="688"/>
      <c r="I714" s="688"/>
      <c r="J714" s="688"/>
      <c r="K714" s="688"/>
      <c r="L714" s="541"/>
      <c r="M714" s="541"/>
      <c r="N714" s="541"/>
      <c r="O714" s="541"/>
      <c r="P714" s="108"/>
    </row>
    <row r="715" spans="1:17">
      <c r="A715" s="10"/>
      <c r="B715" s="6"/>
      <c r="C715" s="6"/>
      <c r="D715" s="6"/>
      <c r="E715" s="6"/>
      <c r="F715" s="6"/>
      <c r="G715" s="6"/>
      <c r="H715" s="6"/>
      <c r="I715" s="6"/>
      <c r="J715" s="6"/>
      <c r="K715" s="6"/>
      <c r="L715" s="541"/>
      <c r="M715" s="544"/>
      <c r="N715" s="544"/>
      <c r="O715" s="544"/>
      <c r="P715" s="95"/>
    </row>
    <row r="716" spans="1:17" s="16" customFormat="1" ht="15" customHeight="1">
      <c r="A716" s="125"/>
      <c r="B716" s="126"/>
      <c r="C716" s="126"/>
      <c r="D716" s="126"/>
      <c r="E716" s="126"/>
      <c r="F716" s="126"/>
      <c r="G716" s="126"/>
      <c r="H716" s="126"/>
      <c r="I716" s="126"/>
      <c r="J716" s="126"/>
      <c r="K716" s="126"/>
      <c r="L716" s="127"/>
      <c r="M716" s="127"/>
      <c r="N716" s="127"/>
      <c r="O716" s="127"/>
      <c r="P716" s="127"/>
      <c r="Q716" s="170"/>
    </row>
    <row r="717" spans="1:17" s="69" customFormat="1" ht="15" customHeight="1">
      <c r="A717" s="14">
        <f>0.01+A713</f>
        <v>7.2699999999999942</v>
      </c>
      <c r="B717" s="667" t="s">
        <v>737</v>
      </c>
      <c r="C717" s="668"/>
      <c r="D717" s="668"/>
      <c r="E717" s="668"/>
      <c r="F717" s="668"/>
      <c r="G717" s="668"/>
      <c r="H717" s="668"/>
      <c r="I717" s="668"/>
      <c r="J717" s="668"/>
      <c r="K717" s="669"/>
      <c r="L717" s="131" t="s">
        <v>137</v>
      </c>
      <c r="M717" s="132"/>
      <c r="N717" s="45">
        <v>73</v>
      </c>
      <c r="O717" s="133"/>
      <c r="P717" s="134">
        <f>O717*N717</f>
        <v>0</v>
      </c>
      <c r="Q717" s="171"/>
    </row>
    <row r="718" spans="1:17" ht="185.25" customHeight="1">
      <c r="A718" s="7"/>
      <c r="B718" s="688" t="s">
        <v>436</v>
      </c>
      <c r="C718" s="688"/>
      <c r="D718" s="688"/>
      <c r="E718" s="688"/>
      <c r="F718" s="688"/>
      <c r="G718" s="688"/>
      <c r="H718" s="688"/>
      <c r="I718" s="688"/>
      <c r="J718" s="688"/>
      <c r="K718" s="688"/>
      <c r="L718" s="541"/>
      <c r="M718" s="541"/>
      <c r="N718" s="541"/>
      <c r="O718" s="541"/>
      <c r="P718" s="108"/>
    </row>
    <row r="719" spans="1:17">
      <c r="A719" s="12"/>
      <c r="B719" s="13"/>
      <c r="C719" s="13"/>
      <c r="D719" s="13"/>
      <c r="E719" s="13"/>
      <c r="F719" s="13"/>
      <c r="G719" s="13"/>
      <c r="H719" s="13"/>
      <c r="I719" s="13"/>
      <c r="J719" s="13"/>
      <c r="K719" s="13"/>
      <c r="L719" s="136"/>
      <c r="M719" s="137"/>
      <c r="N719" s="137"/>
      <c r="O719" s="137"/>
      <c r="P719" s="138"/>
    </row>
    <row r="720" spans="1:17" s="16" customFormat="1" ht="15" customHeight="1">
      <c r="A720" s="125"/>
      <c r="B720" s="126"/>
      <c r="C720" s="126"/>
      <c r="D720" s="126"/>
      <c r="E720" s="126"/>
      <c r="F720" s="126"/>
      <c r="G720" s="126"/>
      <c r="H720" s="126"/>
      <c r="I720" s="126"/>
      <c r="J720" s="126"/>
      <c r="K720" s="126"/>
      <c r="L720" s="127"/>
      <c r="M720" s="127"/>
      <c r="N720" s="127"/>
      <c r="O720" s="127"/>
      <c r="P720" s="127"/>
      <c r="Q720" s="170"/>
    </row>
    <row r="721" spans="1:17" s="69" customFormat="1" ht="15" customHeight="1">
      <c r="A721" s="14">
        <f>0.01+A717</f>
        <v>7.279999999999994</v>
      </c>
      <c r="B721" s="667" t="s">
        <v>450</v>
      </c>
      <c r="C721" s="668"/>
      <c r="D721" s="668"/>
      <c r="E721" s="668"/>
      <c r="F721" s="668"/>
      <c r="G721" s="668"/>
      <c r="H721" s="668"/>
      <c r="I721" s="668"/>
      <c r="J721" s="668"/>
      <c r="K721" s="669"/>
      <c r="L721" s="131" t="s">
        <v>137</v>
      </c>
      <c r="M721" s="132"/>
      <c r="N721" s="45">
        <v>66</v>
      </c>
      <c r="O721" s="133"/>
      <c r="P721" s="134">
        <f>O721*N721</f>
        <v>0</v>
      </c>
      <c r="Q721" s="171"/>
    </row>
    <row r="722" spans="1:17" ht="41.25" customHeight="1">
      <c r="A722" s="7"/>
      <c r="B722" s="688" t="s">
        <v>461</v>
      </c>
      <c r="C722" s="688"/>
      <c r="D722" s="688"/>
      <c r="E722" s="688"/>
      <c r="F722" s="688"/>
      <c r="G722" s="688"/>
      <c r="H722" s="688"/>
      <c r="I722" s="688"/>
      <c r="J722" s="688"/>
      <c r="K722" s="688"/>
      <c r="L722" s="541"/>
      <c r="M722" s="541"/>
      <c r="N722" s="541"/>
      <c r="O722" s="541"/>
      <c r="P722" s="108"/>
    </row>
    <row r="723" spans="1:17">
      <c r="A723" s="12"/>
      <c r="B723" s="13"/>
      <c r="C723" s="13"/>
      <c r="D723" s="13"/>
      <c r="E723" s="13"/>
      <c r="F723" s="13"/>
      <c r="G723" s="13"/>
      <c r="H723" s="13"/>
      <c r="I723" s="13"/>
      <c r="J723" s="13"/>
      <c r="K723" s="13"/>
      <c r="L723" s="136"/>
      <c r="M723" s="137"/>
      <c r="N723" s="137"/>
      <c r="O723" s="137"/>
      <c r="P723" s="138"/>
    </row>
    <row r="724" spans="1:17" s="16" customFormat="1" ht="15" customHeight="1">
      <c r="A724" s="125"/>
      <c r="B724" s="126"/>
      <c r="C724" s="126"/>
      <c r="D724" s="126"/>
      <c r="E724" s="126"/>
      <c r="F724" s="126"/>
      <c r="G724" s="126"/>
      <c r="H724" s="126"/>
      <c r="I724" s="126"/>
      <c r="J724" s="126"/>
      <c r="K724" s="126"/>
      <c r="L724" s="127"/>
      <c r="M724" s="127"/>
      <c r="N724" s="127"/>
      <c r="O724" s="127"/>
      <c r="P724" s="127"/>
      <c r="Q724" s="170"/>
    </row>
    <row r="725" spans="1:17" s="69" customFormat="1" ht="15" customHeight="1">
      <c r="A725" s="14">
        <f>0.01+A721</f>
        <v>7.2899999999999938</v>
      </c>
      <c r="B725" s="667" t="s">
        <v>450</v>
      </c>
      <c r="C725" s="668"/>
      <c r="D725" s="668"/>
      <c r="E725" s="668"/>
      <c r="F725" s="668"/>
      <c r="G725" s="668"/>
      <c r="H725" s="668"/>
      <c r="I725" s="668"/>
      <c r="J725" s="668"/>
      <c r="K725" s="669"/>
      <c r="L725" s="131" t="s">
        <v>137</v>
      </c>
      <c r="M725" s="132"/>
      <c r="N725" s="45">
        <v>16.8</v>
      </c>
      <c r="O725" s="133"/>
      <c r="P725" s="134">
        <f>O725*N725</f>
        <v>0</v>
      </c>
      <c r="Q725" s="171"/>
    </row>
    <row r="726" spans="1:17" ht="52.5" customHeight="1">
      <c r="A726" s="7"/>
      <c r="B726" s="688" t="s">
        <v>344</v>
      </c>
      <c r="C726" s="688"/>
      <c r="D726" s="688"/>
      <c r="E726" s="688"/>
      <c r="F726" s="688"/>
      <c r="G726" s="688"/>
      <c r="H726" s="688"/>
      <c r="I726" s="688"/>
      <c r="J726" s="688"/>
      <c r="K726" s="688"/>
      <c r="L726" s="541"/>
      <c r="M726" s="541"/>
      <c r="N726" s="541"/>
      <c r="O726" s="541"/>
      <c r="P726" s="108"/>
    </row>
    <row r="727" spans="1:17">
      <c r="A727" s="12"/>
      <c r="B727" s="13"/>
      <c r="C727" s="13"/>
      <c r="D727" s="13"/>
      <c r="E727" s="13"/>
      <c r="F727" s="13"/>
      <c r="G727" s="13"/>
      <c r="H727" s="13"/>
      <c r="I727" s="13"/>
      <c r="J727" s="13"/>
      <c r="K727" s="13"/>
      <c r="L727" s="136"/>
      <c r="M727" s="137"/>
      <c r="N727" s="137"/>
      <c r="O727" s="137"/>
      <c r="P727" s="138"/>
    </row>
    <row r="728" spans="1:17" s="16" customFormat="1" ht="15" customHeight="1">
      <c r="A728" s="125"/>
      <c r="B728" s="126"/>
      <c r="C728" s="126"/>
      <c r="D728" s="126"/>
      <c r="E728" s="126"/>
      <c r="F728" s="126"/>
      <c r="G728" s="126"/>
      <c r="H728" s="126"/>
      <c r="I728" s="126"/>
      <c r="J728" s="126"/>
      <c r="K728" s="126"/>
      <c r="L728" s="127"/>
      <c r="M728" s="127"/>
      <c r="N728" s="127"/>
      <c r="O728" s="127"/>
      <c r="P728" s="127"/>
      <c r="Q728" s="170"/>
    </row>
    <row r="729" spans="1:17" s="69" customFormat="1" ht="15" customHeight="1">
      <c r="A729" s="14">
        <f>0.01+A725</f>
        <v>7.2999999999999936</v>
      </c>
      <c r="B729" s="667" t="s">
        <v>451</v>
      </c>
      <c r="C729" s="668"/>
      <c r="D729" s="668"/>
      <c r="E729" s="668"/>
      <c r="F729" s="668"/>
      <c r="G729" s="668"/>
      <c r="H729" s="668"/>
      <c r="I729" s="668"/>
      <c r="J729" s="668"/>
      <c r="K729" s="669"/>
      <c r="L729" s="131" t="s">
        <v>137</v>
      </c>
      <c r="M729" s="132"/>
      <c r="N729" s="45">
        <v>38</v>
      </c>
      <c r="O729" s="133"/>
      <c r="P729" s="134">
        <f>O729*N729</f>
        <v>0</v>
      </c>
      <c r="Q729" s="171"/>
    </row>
    <row r="730" spans="1:17" ht="44.25" customHeight="1">
      <c r="A730" s="7"/>
      <c r="B730" s="688" t="s">
        <v>327</v>
      </c>
      <c r="C730" s="688"/>
      <c r="D730" s="688"/>
      <c r="E730" s="688"/>
      <c r="F730" s="688"/>
      <c r="G730" s="688"/>
      <c r="H730" s="688"/>
      <c r="I730" s="688"/>
      <c r="J730" s="688"/>
      <c r="K730" s="688"/>
      <c r="L730" s="541"/>
      <c r="M730" s="541"/>
      <c r="N730" s="541"/>
      <c r="O730" s="541"/>
      <c r="P730" s="108"/>
    </row>
    <row r="731" spans="1:17">
      <c r="A731" s="12"/>
      <c r="B731" s="13"/>
      <c r="C731" s="13"/>
      <c r="D731" s="13"/>
      <c r="E731" s="13"/>
      <c r="F731" s="13"/>
      <c r="G731" s="13"/>
      <c r="H731" s="13"/>
      <c r="I731" s="13"/>
      <c r="J731" s="13"/>
      <c r="K731" s="13"/>
      <c r="L731" s="136"/>
      <c r="M731" s="137"/>
      <c r="N731" s="137"/>
      <c r="O731" s="137"/>
      <c r="P731" s="138"/>
    </row>
    <row r="732" spans="1:17" s="16" customFormat="1" ht="15" customHeight="1">
      <c r="A732" s="125"/>
      <c r="B732" s="126"/>
      <c r="C732" s="126"/>
      <c r="D732" s="126"/>
      <c r="E732" s="126"/>
      <c r="F732" s="126"/>
      <c r="G732" s="126"/>
      <c r="H732" s="126"/>
      <c r="I732" s="126"/>
      <c r="J732" s="126"/>
      <c r="K732" s="126"/>
      <c r="L732" s="127"/>
      <c r="M732" s="127"/>
      <c r="N732" s="127"/>
      <c r="O732" s="127"/>
      <c r="P732" s="127"/>
      <c r="Q732" s="170"/>
    </row>
    <row r="733" spans="1:17" s="69" customFormat="1" ht="15" customHeight="1">
      <c r="A733" s="14">
        <f>0.01+A729</f>
        <v>7.3099999999999934</v>
      </c>
      <c r="B733" s="667" t="s">
        <v>395</v>
      </c>
      <c r="C733" s="668"/>
      <c r="D733" s="668"/>
      <c r="E733" s="668"/>
      <c r="F733" s="668"/>
      <c r="G733" s="668"/>
      <c r="H733" s="668"/>
      <c r="I733" s="668"/>
      <c r="J733" s="668"/>
      <c r="K733" s="669"/>
      <c r="L733" s="131" t="s">
        <v>137</v>
      </c>
      <c r="M733" s="132"/>
      <c r="N733" s="45">
        <v>56</v>
      </c>
      <c r="O733" s="133"/>
      <c r="P733" s="134">
        <f>O733*N733</f>
        <v>0</v>
      </c>
      <c r="Q733" s="171"/>
    </row>
    <row r="734" spans="1:17" ht="45.75" customHeight="1">
      <c r="A734" s="7"/>
      <c r="B734" s="688" t="s">
        <v>396</v>
      </c>
      <c r="C734" s="688"/>
      <c r="D734" s="688"/>
      <c r="E734" s="688"/>
      <c r="F734" s="688"/>
      <c r="G734" s="688"/>
      <c r="H734" s="688"/>
      <c r="I734" s="688"/>
      <c r="J734" s="688"/>
      <c r="K734" s="688"/>
      <c r="L734" s="541"/>
      <c r="M734" s="541"/>
      <c r="N734" s="541"/>
      <c r="O734" s="541"/>
      <c r="P734" s="108"/>
    </row>
    <row r="735" spans="1:17">
      <c r="A735" s="10"/>
      <c r="B735" s="6"/>
      <c r="C735" s="6"/>
      <c r="D735" s="6"/>
      <c r="E735" s="6"/>
      <c r="F735" s="6"/>
      <c r="G735" s="6"/>
      <c r="H735" s="6"/>
      <c r="I735" s="6"/>
      <c r="J735" s="6"/>
      <c r="K735" s="6"/>
      <c r="L735" s="541"/>
      <c r="M735" s="544"/>
      <c r="N735" s="544"/>
      <c r="O735" s="544"/>
      <c r="P735" s="95"/>
    </row>
    <row r="736" spans="1:17" s="16" customFormat="1" ht="15" customHeight="1">
      <c r="A736" s="125"/>
      <c r="B736" s="126"/>
      <c r="C736" s="126"/>
      <c r="D736" s="126"/>
      <c r="E736" s="126"/>
      <c r="F736" s="126"/>
      <c r="G736" s="126"/>
      <c r="H736" s="126"/>
      <c r="I736" s="126"/>
      <c r="J736" s="126"/>
      <c r="K736" s="126"/>
      <c r="L736" s="127"/>
      <c r="M736" s="127"/>
      <c r="N736" s="127"/>
      <c r="O736" s="127"/>
      <c r="P736" s="127"/>
      <c r="Q736" s="170"/>
    </row>
    <row r="737" spans="1:17" s="69" customFormat="1" ht="15" customHeight="1">
      <c r="A737" s="14">
        <f>0.01+A733</f>
        <v>7.3199999999999932</v>
      </c>
      <c r="B737" s="667" t="s">
        <v>503</v>
      </c>
      <c r="C737" s="668"/>
      <c r="D737" s="668"/>
      <c r="E737" s="668"/>
      <c r="F737" s="668"/>
      <c r="G737" s="668"/>
      <c r="H737" s="668"/>
      <c r="I737" s="668"/>
      <c r="J737" s="668"/>
      <c r="K737" s="669"/>
      <c r="L737" s="131" t="s">
        <v>137</v>
      </c>
      <c r="M737" s="132"/>
      <c r="N737" s="45">
        <v>116</v>
      </c>
      <c r="O737" s="133"/>
      <c r="P737" s="134">
        <f>O737*N737</f>
        <v>0</v>
      </c>
      <c r="Q737" s="171"/>
    </row>
    <row r="738" spans="1:17" ht="147.75" customHeight="1">
      <c r="A738" s="7"/>
      <c r="B738" s="688" t="s">
        <v>979</v>
      </c>
      <c r="C738" s="688"/>
      <c r="D738" s="688"/>
      <c r="E738" s="688"/>
      <c r="F738" s="688"/>
      <c r="G738" s="688"/>
      <c r="H738" s="688"/>
      <c r="I738" s="688"/>
      <c r="J738" s="688"/>
      <c r="K738" s="688"/>
      <c r="L738" s="541"/>
      <c r="M738" s="541"/>
      <c r="N738" s="541"/>
      <c r="O738" s="541"/>
      <c r="P738" s="108"/>
    </row>
    <row r="739" spans="1:17" ht="15" customHeight="1">
      <c r="A739" s="10"/>
      <c r="B739" s="6"/>
      <c r="C739" s="6"/>
      <c r="D739" s="6"/>
      <c r="E739" s="6"/>
      <c r="F739" s="6"/>
      <c r="G739" s="6"/>
      <c r="H739" s="6"/>
      <c r="I739" s="6"/>
      <c r="J739" s="6"/>
      <c r="K739" s="6"/>
      <c r="L739" s="541"/>
      <c r="M739" s="544"/>
      <c r="N739" s="544"/>
      <c r="O739" s="544"/>
      <c r="P739" s="95"/>
    </row>
    <row r="740" spans="1:17" s="16" customFormat="1" ht="15" customHeight="1">
      <c r="A740" s="125"/>
      <c r="B740" s="126"/>
      <c r="C740" s="126"/>
      <c r="D740" s="126"/>
      <c r="E740" s="126"/>
      <c r="F740" s="126"/>
      <c r="G740" s="126"/>
      <c r="H740" s="126"/>
      <c r="I740" s="126"/>
      <c r="J740" s="126"/>
      <c r="K740" s="126"/>
      <c r="L740" s="127"/>
      <c r="M740" s="127"/>
      <c r="N740" s="127"/>
      <c r="O740" s="127"/>
      <c r="P740" s="127"/>
      <c r="Q740" s="170"/>
    </row>
    <row r="741" spans="1:17" s="69" customFormat="1" ht="15" customHeight="1">
      <c r="A741" s="14">
        <f>0.01+A737</f>
        <v>7.329999999999993</v>
      </c>
      <c r="B741" s="667" t="s">
        <v>255</v>
      </c>
      <c r="C741" s="668"/>
      <c r="D741" s="668"/>
      <c r="E741" s="668"/>
      <c r="F741" s="668"/>
      <c r="G741" s="668"/>
      <c r="H741" s="668"/>
      <c r="I741" s="668"/>
      <c r="J741" s="668"/>
      <c r="K741" s="669"/>
      <c r="L741" s="131" t="s">
        <v>137</v>
      </c>
      <c r="M741" s="132"/>
      <c r="N741" s="45">
        <v>63.125</v>
      </c>
      <c r="O741" s="133"/>
      <c r="P741" s="134">
        <f>O741*N741</f>
        <v>0</v>
      </c>
      <c r="Q741" s="171"/>
    </row>
    <row r="742" spans="1:17" ht="150" customHeight="1">
      <c r="A742" s="7"/>
      <c r="B742" s="689" t="s">
        <v>980</v>
      </c>
      <c r="C742" s="689"/>
      <c r="D742" s="689"/>
      <c r="E742" s="689"/>
      <c r="F742" s="689"/>
      <c r="G742" s="689"/>
      <c r="H742" s="689"/>
      <c r="I742" s="689"/>
      <c r="J742" s="689"/>
      <c r="K742" s="689"/>
      <c r="L742" s="541"/>
      <c r="M742" s="541"/>
      <c r="N742" s="541"/>
      <c r="O742" s="541"/>
      <c r="P742" s="108"/>
    </row>
    <row r="743" spans="1:17" ht="15" customHeight="1">
      <c r="A743" s="10"/>
      <c r="B743" s="6"/>
      <c r="C743" s="6"/>
      <c r="D743" s="6"/>
      <c r="E743" s="6"/>
      <c r="F743" s="6"/>
      <c r="G743" s="6"/>
      <c r="H743" s="6"/>
      <c r="I743" s="6"/>
      <c r="J743" s="6"/>
      <c r="K743" s="6"/>
      <c r="L743" s="541"/>
      <c r="M743" s="544"/>
      <c r="N743" s="544"/>
      <c r="O743" s="544"/>
      <c r="P743" s="95"/>
    </row>
    <row r="744" spans="1:17" s="16" customFormat="1" ht="15" customHeight="1">
      <c r="A744" s="125"/>
      <c r="B744" s="126"/>
      <c r="C744" s="126"/>
      <c r="D744" s="126"/>
      <c r="E744" s="126"/>
      <c r="F744" s="126"/>
      <c r="G744" s="126"/>
      <c r="H744" s="126"/>
      <c r="I744" s="126"/>
      <c r="J744" s="126"/>
      <c r="K744" s="126"/>
      <c r="L744" s="127"/>
      <c r="M744" s="127"/>
      <c r="N744" s="127"/>
      <c r="O744" s="127"/>
      <c r="P744" s="127"/>
      <c r="Q744" s="170"/>
    </row>
    <row r="745" spans="1:17" s="69" customFormat="1" ht="15" customHeight="1">
      <c r="A745" s="14">
        <f>0.01+A741</f>
        <v>7.3399999999999928</v>
      </c>
      <c r="B745" s="667" t="s">
        <v>495</v>
      </c>
      <c r="C745" s="668"/>
      <c r="D745" s="668"/>
      <c r="E745" s="668"/>
      <c r="F745" s="668"/>
      <c r="G745" s="668"/>
      <c r="H745" s="668"/>
      <c r="I745" s="668"/>
      <c r="J745" s="668"/>
      <c r="K745" s="669"/>
      <c r="L745" s="131" t="s">
        <v>136</v>
      </c>
      <c r="M745" s="132"/>
      <c r="N745" s="45">
        <v>64</v>
      </c>
      <c r="O745" s="133"/>
      <c r="P745" s="134">
        <f>O745*N745</f>
        <v>0</v>
      </c>
      <c r="Q745" s="171"/>
    </row>
    <row r="746" spans="1:17" ht="39" customHeight="1">
      <c r="A746" s="7"/>
      <c r="B746" s="688" t="s">
        <v>254</v>
      </c>
      <c r="C746" s="688"/>
      <c r="D746" s="688"/>
      <c r="E746" s="688"/>
      <c r="F746" s="688"/>
      <c r="G746" s="688"/>
      <c r="H746" s="688"/>
      <c r="I746" s="688"/>
      <c r="J746" s="688"/>
      <c r="K746" s="688"/>
      <c r="L746" s="541"/>
      <c r="M746" s="541"/>
      <c r="N746" s="541"/>
      <c r="O746" s="541"/>
      <c r="P746" s="108"/>
    </row>
    <row r="747" spans="1:17">
      <c r="A747" s="12"/>
      <c r="B747" s="13"/>
      <c r="C747" s="13"/>
      <c r="D747" s="13"/>
      <c r="E747" s="13"/>
      <c r="F747" s="13"/>
      <c r="G747" s="13"/>
      <c r="H747" s="13"/>
      <c r="I747" s="13"/>
      <c r="J747" s="13"/>
      <c r="K747" s="13"/>
      <c r="L747" s="136"/>
      <c r="M747" s="137"/>
      <c r="N747" s="137"/>
      <c r="O747" s="137"/>
      <c r="P747" s="138"/>
    </row>
    <row r="748" spans="1:17" s="16" customFormat="1" ht="15" customHeight="1">
      <c r="A748" s="125"/>
      <c r="B748" s="126"/>
      <c r="C748" s="126"/>
      <c r="D748" s="126"/>
      <c r="E748" s="126"/>
      <c r="F748" s="126"/>
      <c r="G748" s="126"/>
      <c r="H748" s="126"/>
      <c r="I748" s="126"/>
      <c r="J748" s="126"/>
      <c r="K748" s="126"/>
      <c r="L748" s="127"/>
      <c r="M748" s="127"/>
      <c r="N748" s="127"/>
      <c r="O748" s="127"/>
      <c r="P748" s="127"/>
      <c r="Q748" s="170"/>
    </row>
    <row r="749" spans="1:17" s="69" customFormat="1" ht="15" customHeight="1">
      <c r="A749" s="14">
        <f>0.01+A745</f>
        <v>7.3499999999999925</v>
      </c>
      <c r="B749" s="667" t="s">
        <v>500</v>
      </c>
      <c r="C749" s="668"/>
      <c r="D749" s="668"/>
      <c r="E749" s="668"/>
      <c r="F749" s="668"/>
      <c r="G749" s="668"/>
      <c r="H749" s="668"/>
      <c r="I749" s="668"/>
      <c r="J749" s="668"/>
      <c r="K749" s="669"/>
      <c r="L749" s="131" t="s">
        <v>136</v>
      </c>
      <c r="M749" s="132"/>
      <c r="N749" s="45">
        <v>1</v>
      </c>
      <c r="O749" s="133"/>
      <c r="P749" s="134">
        <f>O749*N749</f>
        <v>0</v>
      </c>
      <c r="Q749" s="171"/>
    </row>
    <row r="750" spans="1:17" ht="39" customHeight="1">
      <c r="A750" s="7"/>
      <c r="B750" s="688" t="s">
        <v>501</v>
      </c>
      <c r="C750" s="688"/>
      <c r="D750" s="688"/>
      <c r="E750" s="688"/>
      <c r="F750" s="688"/>
      <c r="G750" s="688"/>
      <c r="H750" s="688"/>
      <c r="I750" s="688"/>
      <c r="J750" s="688"/>
      <c r="K750" s="688"/>
      <c r="L750" s="541"/>
      <c r="M750" s="541"/>
      <c r="N750" s="541"/>
      <c r="O750" s="541"/>
      <c r="P750" s="108"/>
    </row>
    <row r="751" spans="1:17">
      <c r="A751" s="12"/>
      <c r="B751" s="13"/>
      <c r="C751" s="13"/>
      <c r="D751" s="13"/>
      <c r="E751" s="13"/>
      <c r="F751" s="13"/>
      <c r="G751" s="13"/>
      <c r="H751" s="13"/>
      <c r="I751" s="13"/>
      <c r="J751" s="13"/>
      <c r="K751" s="13"/>
      <c r="L751" s="136"/>
      <c r="M751" s="137"/>
      <c r="N751" s="137"/>
      <c r="O751" s="137"/>
      <c r="P751" s="138"/>
    </row>
    <row r="752" spans="1:17" s="16" customFormat="1" ht="15" customHeight="1">
      <c r="A752" s="125"/>
      <c r="B752" s="126"/>
      <c r="C752" s="126"/>
      <c r="D752" s="126"/>
      <c r="E752" s="126"/>
      <c r="F752" s="126"/>
      <c r="G752" s="126"/>
      <c r="H752" s="126"/>
      <c r="I752" s="126"/>
      <c r="J752" s="126"/>
      <c r="K752" s="126"/>
      <c r="L752" s="127"/>
      <c r="M752" s="127"/>
      <c r="N752" s="127"/>
      <c r="O752" s="127"/>
      <c r="P752" s="127"/>
      <c r="Q752" s="170"/>
    </row>
    <row r="753" spans="1:17" s="69" customFormat="1" ht="15" customHeight="1">
      <c r="A753" s="14">
        <f>0.01+A749</f>
        <v>7.3599999999999923</v>
      </c>
      <c r="B753" s="667" t="s">
        <v>496</v>
      </c>
      <c r="C753" s="668"/>
      <c r="D753" s="668"/>
      <c r="E753" s="668"/>
      <c r="F753" s="668"/>
      <c r="G753" s="668"/>
      <c r="H753" s="668"/>
      <c r="I753" s="668"/>
      <c r="J753" s="668"/>
      <c r="K753" s="669"/>
      <c r="L753" s="131" t="s">
        <v>136</v>
      </c>
      <c r="M753" s="132"/>
      <c r="N753" s="45">
        <v>17</v>
      </c>
      <c r="O753" s="133"/>
      <c r="P753" s="134">
        <f>O753*N753</f>
        <v>0</v>
      </c>
      <c r="Q753" s="171"/>
    </row>
    <row r="754" spans="1:17" ht="30.75" customHeight="1">
      <c r="A754" s="7"/>
      <c r="B754" s="688" t="s">
        <v>717</v>
      </c>
      <c r="C754" s="688"/>
      <c r="D754" s="688"/>
      <c r="E754" s="688"/>
      <c r="F754" s="688"/>
      <c r="G754" s="688"/>
      <c r="H754" s="688"/>
      <c r="I754" s="688"/>
      <c r="J754" s="688"/>
      <c r="K754" s="688"/>
      <c r="L754" s="541"/>
      <c r="M754" s="541"/>
      <c r="N754" s="541"/>
      <c r="O754" s="541"/>
      <c r="P754" s="108"/>
    </row>
    <row r="755" spans="1:17" ht="20.25" customHeight="1">
      <c r="A755" s="10"/>
      <c r="B755" s="6"/>
      <c r="C755" s="6"/>
      <c r="D755" s="6"/>
      <c r="E755" s="6"/>
      <c r="F755" s="6"/>
      <c r="G755" s="6"/>
      <c r="H755" s="6"/>
      <c r="I755" s="6"/>
      <c r="J755" s="6"/>
      <c r="K755" s="6"/>
      <c r="L755" s="541"/>
      <c r="M755" s="544"/>
      <c r="N755" s="544"/>
      <c r="O755" s="544"/>
      <c r="P755" s="95"/>
    </row>
    <row r="756" spans="1:17" s="16" customFormat="1">
      <c r="A756" s="125"/>
      <c r="B756" s="126"/>
      <c r="C756" s="126"/>
      <c r="D756" s="126"/>
      <c r="E756" s="126"/>
      <c r="F756" s="126"/>
      <c r="G756" s="126"/>
      <c r="H756" s="126"/>
      <c r="I756" s="126"/>
      <c r="J756" s="126"/>
      <c r="K756" s="126"/>
      <c r="L756" s="127"/>
      <c r="M756" s="127"/>
      <c r="N756" s="127"/>
      <c r="O756" s="127"/>
      <c r="P756" s="127"/>
      <c r="Q756" s="170"/>
    </row>
    <row r="757" spans="1:17" s="69" customFormat="1" ht="15" customHeight="1">
      <c r="A757" s="14">
        <f>0.01+A753</f>
        <v>7.3699999999999921</v>
      </c>
      <c r="B757" s="667" t="s">
        <v>497</v>
      </c>
      <c r="C757" s="668"/>
      <c r="D757" s="668"/>
      <c r="E757" s="668"/>
      <c r="F757" s="668"/>
      <c r="G757" s="668"/>
      <c r="H757" s="668"/>
      <c r="I757" s="668"/>
      <c r="J757" s="668"/>
      <c r="K757" s="669"/>
      <c r="L757" s="131" t="s">
        <v>136</v>
      </c>
      <c r="M757" s="132"/>
      <c r="N757" s="45">
        <v>17</v>
      </c>
      <c r="O757" s="133"/>
      <c r="P757" s="134">
        <f>O757*N757</f>
        <v>0</v>
      </c>
      <c r="Q757" s="171"/>
    </row>
    <row r="758" spans="1:17" ht="30.75" customHeight="1">
      <c r="A758" s="7"/>
      <c r="B758" s="688" t="s">
        <v>718</v>
      </c>
      <c r="C758" s="688"/>
      <c r="D758" s="688"/>
      <c r="E758" s="688"/>
      <c r="F758" s="688"/>
      <c r="G758" s="688"/>
      <c r="H758" s="688"/>
      <c r="I758" s="688"/>
      <c r="J758" s="688"/>
      <c r="K758" s="688"/>
      <c r="L758" s="541"/>
      <c r="M758" s="541"/>
      <c r="N758" s="541"/>
      <c r="O758" s="541"/>
      <c r="P758" s="108"/>
    </row>
    <row r="759" spans="1:17">
      <c r="A759" s="10"/>
      <c r="B759" s="6"/>
      <c r="C759" s="6"/>
      <c r="D759" s="6"/>
      <c r="E759" s="6"/>
      <c r="F759" s="6"/>
      <c r="G759" s="6"/>
      <c r="H759" s="6"/>
      <c r="I759" s="6"/>
      <c r="J759" s="6"/>
      <c r="K759" s="6"/>
      <c r="L759" s="541"/>
      <c r="M759" s="544"/>
      <c r="N759" s="544"/>
      <c r="O759" s="544"/>
      <c r="P759" s="95"/>
    </row>
    <row r="760" spans="1:17" s="16" customFormat="1">
      <c r="A760" s="125"/>
      <c r="B760" s="126"/>
      <c r="C760" s="126"/>
      <c r="D760" s="126"/>
      <c r="E760" s="126"/>
      <c r="F760" s="126"/>
      <c r="G760" s="126"/>
      <c r="H760" s="126"/>
      <c r="I760" s="126"/>
      <c r="J760" s="126"/>
      <c r="K760" s="126"/>
      <c r="L760" s="127"/>
      <c r="M760" s="127"/>
      <c r="N760" s="127"/>
      <c r="O760" s="127"/>
      <c r="P760" s="127"/>
      <c r="Q760" s="170"/>
    </row>
    <row r="761" spans="1:17" s="69" customFormat="1" ht="15" customHeight="1">
      <c r="A761" s="14">
        <f>0.01+A757</f>
        <v>7.3799999999999919</v>
      </c>
      <c r="B761" s="667" t="s">
        <v>499</v>
      </c>
      <c r="C761" s="668"/>
      <c r="D761" s="668"/>
      <c r="E761" s="668"/>
      <c r="F761" s="668"/>
      <c r="G761" s="668"/>
      <c r="H761" s="668"/>
      <c r="I761" s="668"/>
      <c r="J761" s="668"/>
      <c r="K761" s="669"/>
      <c r="L761" s="131" t="s">
        <v>136</v>
      </c>
      <c r="M761" s="132"/>
      <c r="N761" s="45">
        <v>1</v>
      </c>
      <c r="O761" s="133"/>
      <c r="P761" s="134">
        <f>O761*N761</f>
        <v>0</v>
      </c>
      <c r="Q761" s="171"/>
    </row>
    <row r="762" spans="1:17" ht="27" customHeight="1">
      <c r="A762" s="7"/>
      <c r="B762" s="688" t="s">
        <v>498</v>
      </c>
      <c r="C762" s="688"/>
      <c r="D762" s="688"/>
      <c r="E762" s="688"/>
      <c r="F762" s="688"/>
      <c r="G762" s="688"/>
      <c r="H762" s="688"/>
      <c r="I762" s="688"/>
      <c r="J762" s="688"/>
      <c r="K762" s="688"/>
      <c r="L762" s="541"/>
      <c r="M762" s="541"/>
      <c r="N762" s="541"/>
      <c r="O762" s="541"/>
      <c r="P762" s="108"/>
    </row>
    <row r="763" spans="1:17">
      <c r="A763" s="10"/>
      <c r="B763" s="6"/>
      <c r="C763" s="6"/>
      <c r="D763" s="6"/>
      <c r="E763" s="6"/>
      <c r="F763" s="6"/>
      <c r="G763" s="6"/>
      <c r="H763" s="6"/>
      <c r="I763" s="6"/>
      <c r="J763" s="6"/>
      <c r="K763" s="6"/>
      <c r="L763" s="541"/>
      <c r="M763" s="544"/>
      <c r="N763" s="544"/>
      <c r="O763" s="544"/>
      <c r="P763" s="95"/>
    </row>
    <row r="764" spans="1:17" s="16" customFormat="1" ht="20.25" customHeight="1">
      <c r="A764" s="125"/>
      <c r="B764" s="126"/>
      <c r="C764" s="126"/>
      <c r="D764" s="126"/>
      <c r="E764" s="126"/>
      <c r="F764" s="126"/>
      <c r="G764" s="126"/>
      <c r="H764" s="126"/>
      <c r="I764" s="126"/>
      <c r="J764" s="126"/>
      <c r="K764" s="126"/>
      <c r="L764" s="127"/>
      <c r="M764" s="127"/>
      <c r="N764" s="127"/>
      <c r="O764" s="127"/>
      <c r="P764" s="127"/>
      <c r="Q764" s="170"/>
    </row>
    <row r="765" spans="1:17" s="69" customFormat="1" ht="15" customHeight="1">
      <c r="A765" s="14">
        <f>0.01+A761</f>
        <v>7.3899999999999917</v>
      </c>
      <c r="B765" s="667" t="s">
        <v>543</v>
      </c>
      <c r="C765" s="668"/>
      <c r="D765" s="668"/>
      <c r="E765" s="668"/>
      <c r="F765" s="668"/>
      <c r="G765" s="668"/>
      <c r="H765" s="668"/>
      <c r="I765" s="668"/>
      <c r="J765" s="668"/>
      <c r="K765" s="669"/>
      <c r="L765" s="131" t="s">
        <v>136</v>
      </c>
      <c r="M765" s="132"/>
      <c r="N765" s="45">
        <v>1</v>
      </c>
      <c r="O765" s="133"/>
      <c r="P765" s="134">
        <f>O765*N765</f>
        <v>0</v>
      </c>
      <c r="Q765" s="171"/>
    </row>
    <row r="766" spans="1:17" ht="52.5" customHeight="1">
      <c r="A766" s="7"/>
      <c r="B766" s="688" t="s">
        <v>530</v>
      </c>
      <c r="C766" s="688"/>
      <c r="D766" s="688"/>
      <c r="E766" s="688"/>
      <c r="F766" s="688"/>
      <c r="G766" s="688"/>
      <c r="H766" s="688"/>
      <c r="I766" s="688"/>
      <c r="J766" s="688"/>
      <c r="K766" s="688"/>
      <c r="L766" s="541"/>
      <c r="M766" s="541"/>
      <c r="N766" s="541"/>
      <c r="O766" s="541"/>
      <c r="P766" s="108"/>
    </row>
    <row r="767" spans="1:17">
      <c r="A767" s="10"/>
      <c r="B767" s="6"/>
      <c r="C767" s="6"/>
      <c r="D767" s="6"/>
      <c r="E767" s="6"/>
      <c r="F767" s="6"/>
      <c r="G767" s="6"/>
      <c r="H767" s="6"/>
      <c r="I767" s="6"/>
      <c r="J767" s="6"/>
      <c r="K767" s="6"/>
      <c r="L767" s="541"/>
      <c r="M767" s="544"/>
      <c r="N767" s="544"/>
      <c r="O767" s="544"/>
      <c r="P767" s="95"/>
    </row>
    <row r="768" spans="1:17" s="16" customFormat="1" ht="15" customHeight="1">
      <c r="A768" s="125"/>
      <c r="B768" s="126"/>
      <c r="C768" s="126"/>
      <c r="D768" s="126"/>
      <c r="E768" s="126"/>
      <c r="F768" s="126"/>
      <c r="G768" s="126"/>
      <c r="H768" s="126"/>
      <c r="I768" s="126"/>
      <c r="J768" s="126"/>
      <c r="K768" s="126"/>
      <c r="L768" s="127"/>
      <c r="M768" s="127"/>
      <c r="N768" s="127"/>
      <c r="O768" s="127"/>
      <c r="P768" s="127"/>
      <c r="Q768" s="170"/>
    </row>
    <row r="769" spans="1:17" s="69" customFormat="1" ht="15" customHeight="1">
      <c r="A769" s="14">
        <f>0.01+A765</f>
        <v>7.3999999999999915</v>
      </c>
      <c r="B769" s="667" t="s">
        <v>452</v>
      </c>
      <c r="C769" s="668"/>
      <c r="D769" s="668"/>
      <c r="E769" s="668"/>
      <c r="F769" s="668"/>
      <c r="G769" s="668"/>
      <c r="H769" s="668"/>
      <c r="I769" s="668"/>
      <c r="J769" s="668"/>
      <c r="K769" s="669"/>
      <c r="L769" s="131" t="s">
        <v>137</v>
      </c>
      <c r="M769" s="132"/>
      <c r="N769" s="45">
        <v>694.15</v>
      </c>
      <c r="O769" s="133"/>
      <c r="P769" s="134">
        <f>O769*N769</f>
        <v>0</v>
      </c>
      <c r="Q769" s="171"/>
    </row>
    <row r="770" spans="1:17" ht="45" customHeight="1">
      <c r="A770" s="7"/>
      <c r="B770" s="688" t="s">
        <v>345</v>
      </c>
      <c r="C770" s="688"/>
      <c r="D770" s="688"/>
      <c r="E770" s="688"/>
      <c r="F770" s="688"/>
      <c r="G770" s="688"/>
      <c r="H770" s="688"/>
      <c r="I770" s="688"/>
      <c r="J770" s="688"/>
      <c r="K770" s="688"/>
      <c r="L770" s="541"/>
      <c r="M770" s="541"/>
      <c r="N770" s="541"/>
      <c r="O770" s="541"/>
      <c r="P770" s="108"/>
    </row>
    <row r="771" spans="1:17">
      <c r="A771" s="12"/>
      <c r="B771" s="13"/>
      <c r="C771" s="13"/>
      <c r="D771" s="13"/>
      <c r="E771" s="13"/>
      <c r="F771" s="13"/>
      <c r="G771" s="13"/>
      <c r="H771" s="13"/>
      <c r="I771" s="13"/>
      <c r="J771" s="13"/>
      <c r="K771" s="13"/>
      <c r="L771" s="136"/>
      <c r="M771" s="137"/>
      <c r="N771" s="137"/>
      <c r="O771" s="137"/>
      <c r="P771" s="138"/>
    </row>
    <row r="772" spans="1:17" s="16" customFormat="1" ht="15" customHeight="1">
      <c r="A772" s="125"/>
      <c r="B772" s="126"/>
      <c r="C772" s="126"/>
      <c r="D772" s="126"/>
      <c r="E772" s="126"/>
      <c r="F772" s="126"/>
      <c r="G772" s="126"/>
      <c r="H772" s="126"/>
      <c r="I772" s="126"/>
      <c r="J772" s="126"/>
      <c r="K772" s="126"/>
      <c r="L772" s="127"/>
      <c r="M772" s="127"/>
      <c r="N772" s="127"/>
      <c r="O772" s="127"/>
      <c r="P772" s="127"/>
      <c r="Q772" s="170"/>
    </row>
    <row r="773" spans="1:17" s="69" customFormat="1" ht="15" customHeight="1">
      <c r="A773" s="14">
        <f>0.01+A769</f>
        <v>7.4099999999999913</v>
      </c>
      <c r="B773" s="667" t="s">
        <v>229</v>
      </c>
      <c r="C773" s="668"/>
      <c r="D773" s="668"/>
      <c r="E773" s="668"/>
      <c r="F773" s="668"/>
      <c r="G773" s="668"/>
      <c r="H773" s="668"/>
      <c r="I773" s="668"/>
      <c r="J773" s="668"/>
      <c r="K773" s="669"/>
      <c r="L773" s="131" t="s">
        <v>137</v>
      </c>
      <c r="M773" s="132"/>
      <c r="N773" s="45">
        <v>694.15</v>
      </c>
      <c r="O773" s="133"/>
      <c r="P773" s="134">
        <f>O773*N773</f>
        <v>0</v>
      </c>
      <c r="Q773" s="171"/>
    </row>
    <row r="774" spans="1:17" ht="42" customHeight="1">
      <c r="A774" s="7"/>
      <c r="B774" s="688" t="s">
        <v>981</v>
      </c>
      <c r="C774" s="688"/>
      <c r="D774" s="688"/>
      <c r="E774" s="688"/>
      <c r="F774" s="688"/>
      <c r="G774" s="688"/>
      <c r="H774" s="688"/>
      <c r="I774" s="688"/>
      <c r="J774" s="688"/>
      <c r="K774" s="688"/>
      <c r="L774" s="541"/>
      <c r="M774" s="541"/>
      <c r="N774" s="541"/>
      <c r="O774" s="541"/>
      <c r="P774" s="108"/>
    </row>
    <row r="775" spans="1:17">
      <c r="A775" s="10"/>
      <c r="B775" s="6"/>
      <c r="C775" s="6"/>
      <c r="D775" s="6"/>
      <c r="E775" s="6"/>
      <c r="F775" s="6"/>
      <c r="G775" s="6"/>
      <c r="H775" s="6"/>
      <c r="I775" s="6"/>
      <c r="J775" s="6"/>
      <c r="K775" s="6"/>
      <c r="L775" s="541"/>
      <c r="M775" s="544"/>
      <c r="N775" s="544"/>
      <c r="O775" s="544"/>
      <c r="P775" s="95"/>
    </row>
    <row r="776" spans="1:17" s="16" customFormat="1" ht="15" customHeight="1">
      <c r="A776" s="125"/>
      <c r="B776" s="126"/>
      <c r="C776" s="126"/>
      <c r="D776" s="126"/>
      <c r="E776" s="126"/>
      <c r="F776" s="126"/>
      <c r="G776" s="126"/>
      <c r="H776" s="126"/>
      <c r="I776" s="126"/>
      <c r="J776" s="126"/>
      <c r="K776" s="126"/>
      <c r="L776" s="127"/>
      <c r="M776" s="127"/>
      <c r="N776" s="127"/>
      <c r="O776" s="127"/>
      <c r="P776" s="127"/>
      <c r="Q776" s="170"/>
    </row>
    <row r="777" spans="1:17" s="69" customFormat="1" ht="15" customHeight="1">
      <c r="A777" s="14">
        <f>0.01+A773</f>
        <v>7.419999999999991</v>
      </c>
      <c r="B777" s="667" t="s">
        <v>353</v>
      </c>
      <c r="C777" s="668"/>
      <c r="D777" s="668"/>
      <c r="E777" s="668"/>
      <c r="F777" s="668"/>
      <c r="G777" s="668"/>
      <c r="H777" s="668"/>
      <c r="I777" s="668"/>
      <c r="J777" s="668"/>
      <c r="K777" s="669"/>
      <c r="L777" s="131" t="s">
        <v>154</v>
      </c>
      <c r="M777" s="132"/>
      <c r="N777" s="45">
        <v>146</v>
      </c>
      <c r="O777" s="133"/>
      <c r="P777" s="134">
        <f>O777*N777</f>
        <v>0</v>
      </c>
      <c r="Q777" s="171"/>
    </row>
    <row r="778" spans="1:17" ht="33.75" customHeight="1">
      <c r="A778" s="7"/>
      <c r="B778" s="688" t="s">
        <v>354</v>
      </c>
      <c r="C778" s="688"/>
      <c r="D778" s="688"/>
      <c r="E778" s="688"/>
      <c r="F778" s="688"/>
      <c r="G778" s="688"/>
      <c r="H778" s="688"/>
      <c r="I778" s="688"/>
      <c r="J778" s="688"/>
      <c r="K778" s="688"/>
      <c r="L778" s="541"/>
      <c r="M778" s="541"/>
      <c r="N778" s="541"/>
      <c r="O778" s="541"/>
      <c r="P778" s="108"/>
    </row>
    <row r="779" spans="1:17">
      <c r="A779" s="12"/>
      <c r="B779" s="13"/>
      <c r="C779" s="13"/>
      <c r="D779" s="13"/>
      <c r="E779" s="13"/>
      <c r="F779" s="13"/>
      <c r="G779" s="13"/>
      <c r="H779" s="13"/>
      <c r="I779" s="13"/>
      <c r="J779" s="13"/>
      <c r="K779" s="13"/>
      <c r="L779" s="136"/>
      <c r="M779" s="137"/>
      <c r="N779" s="137"/>
      <c r="O779" s="137"/>
      <c r="P779" s="138"/>
    </row>
    <row r="780" spans="1:17" s="16" customFormat="1" ht="15" customHeight="1">
      <c r="A780" s="125"/>
      <c r="B780" s="126"/>
      <c r="C780" s="126"/>
      <c r="D780" s="126"/>
      <c r="E780" s="126"/>
      <c r="F780" s="126"/>
      <c r="G780" s="126"/>
      <c r="H780" s="126"/>
      <c r="I780" s="126"/>
      <c r="J780" s="126"/>
      <c r="K780" s="126"/>
      <c r="L780" s="127"/>
      <c r="M780" s="127"/>
      <c r="N780" s="127"/>
      <c r="O780" s="127"/>
      <c r="P780" s="127"/>
      <c r="Q780" s="170"/>
    </row>
    <row r="781" spans="1:17" s="69" customFormat="1" ht="15" customHeight="1">
      <c r="A781" s="14">
        <f>0.01+A777</f>
        <v>7.4299999999999908</v>
      </c>
      <c r="B781" s="667" t="s">
        <v>678</v>
      </c>
      <c r="C781" s="668"/>
      <c r="D781" s="668"/>
      <c r="E781" s="668"/>
      <c r="F781" s="668"/>
      <c r="G781" s="668"/>
      <c r="H781" s="668"/>
      <c r="I781" s="668"/>
      <c r="J781" s="668"/>
      <c r="K781" s="669"/>
      <c r="L781" s="131" t="s">
        <v>154</v>
      </c>
      <c r="M781" s="132"/>
      <c r="N781" s="45">
        <v>268</v>
      </c>
      <c r="O781" s="133"/>
      <c r="P781" s="134">
        <f>O781*N781</f>
        <v>0</v>
      </c>
      <c r="Q781" s="171"/>
    </row>
    <row r="782" spans="1:17" ht="37.5" customHeight="1">
      <c r="A782" s="7"/>
      <c r="B782" s="688" t="s">
        <v>354</v>
      </c>
      <c r="C782" s="688"/>
      <c r="D782" s="688"/>
      <c r="E782" s="688"/>
      <c r="F782" s="688"/>
      <c r="G782" s="688"/>
      <c r="H782" s="688"/>
      <c r="I782" s="688"/>
      <c r="J782" s="688"/>
      <c r="K782" s="688"/>
      <c r="L782" s="541"/>
      <c r="M782" s="541"/>
      <c r="N782" s="541"/>
      <c r="O782" s="541"/>
      <c r="P782" s="108"/>
    </row>
    <row r="783" spans="1:17">
      <c r="A783" s="12"/>
      <c r="B783" s="13"/>
      <c r="C783" s="13"/>
      <c r="D783" s="13"/>
      <c r="E783" s="13"/>
      <c r="F783" s="13"/>
      <c r="G783" s="13"/>
      <c r="H783" s="13"/>
      <c r="I783" s="13"/>
      <c r="J783" s="13"/>
      <c r="K783" s="13"/>
      <c r="L783" s="136"/>
      <c r="M783" s="137"/>
      <c r="N783" s="137"/>
      <c r="O783" s="137"/>
      <c r="P783" s="138"/>
    </row>
    <row r="784" spans="1:17" s="16" customFormat="1" ht="15" customHeight="1">
      <c r="A784" s="125"/>
      <c r="B784" s="126"/>
      <c r="C784" s="126"/>
      <c r="D784" s="126"/>
      <c r="E784" s="126"/>
      <c r="F784" s="126"/>
      <c r="G784" s="126"/>
      <c r="H784" s="126"/>
      <c r="I784" s="126"/>
      <c r="J784" s="126"/>
      <c r="K784" s="126"/>
      <c r="L784" s="127"/>
      <c r="M784" s="127"/>
      <c r="N784" s="127"/>
      <c r="O784" s="127"/>
      <c r="P784" s="127"/>
      <c r="Q784" s="170"/>
    </row>
    <row r="785" spans="1:19" s="69" customFormat="1" ht="15" customHeight="1">
      <c r="A785" s="14">
        <f>0.01+A781</f>
        <v>7.4399999999999906</v>
      </c>
      <c r="B785" s="667" t="s">
        <v>983</v>
      </c>
      <c r="C785" s="668"/>
      <c r="D785" s="668"/>
      <c r="E785" s="668"/>
      <c r="F785" s="668"/>
      <c r="G785" s="668"/>
      <c r="H785" s="668"/>
      <c r="I785" s="668"/>
      <c r="J785" s="668"/>
      <c r="K785" s="669"/>
      <c r="L785" s="131" t="s">
        <v>159</v>
      </c>
      <c r="M785" s="132"/>
      <c r="N785" s="45">
        <v>1</v>
      </c>
      <c r="O785" s="133"/>
      <c r="P785" s="163">
        <f>(+P777+P781)*20%</f>
        <v>0</v>
      </c>
      <c r="Q785" s="171"/>
    </row>
    <row r="786" spans="1:19" ht="33" customHeight="1">
      <c r="A786" s="7"/>
      <c r="B786" s="688" t="s">
        <v>982</v>
      </c>
      <c r="C786" s="688"/>
      <c r="D786" s="688"/>
      <c r="E786" s="688"/>
      <c r="F786" s="688"/>
      <c r="G786" s="688"/>
      <c r="H786" s="688"/>
      <c r="I786" s="688"/>
      <c r="J786" s="688"/>
      <c r="K786" s="688"/>
      <c r="L786" s="541"/>
      <c r="M786" s="541"/>
      <c r="N786" s="541"/>
      <c r="O786" s="541"/>
      <c r="P786" s="108"/>
    </row>
    <row r="787" spans="1:19" ht="13.5" thickBot="1">
      <c r="A787" s="104"/>
      <c r="B787" s="338"/>
      <c r="C787" s="338"/>
      <c r="D787" s="338"/>
      <c r="E787" s="338"/>
      <c r="F787" s="338"/>
      <c r="G787" s="338"/>
      <c r="H787" s="338"/>
      <c r="I787" s="338"/>
      <c r="J787" s="338"/>
      <c r="K787" s="338"/>
      <c r="L787" s="105"/>
      <c r="M787" s="105"/>
      <c r="N787" s="106"/>
      <c r="O787" s="95"/>
      <c r="P787" s="106"/>
      <c r="Q787" s="170"/>
      <c r="R787" s="16"/>
      <c r="S787" s="16"/>
    </row>
    <row r="788" spans="1:19" s="5" customFormat="1" ht="17.25" customHeight="1" thickBot="1">
      <c r="A788" s="111"/>
      <c r="B788" s="655" t="s">
        <v>155</v>
      </c>
      <c r="C788" s="655"/>
      <c r="D788" s="655"/>
      <c r="E788" s="655"/>
      <c r="F788" s="655"/>
      <c r="G788" s="655"/>
      <c r="H788" s="655"/>
      <c r="I788" s="655"/>
      <c r="J788" s="655"/>
      <c r="K788" s="655"/>
      <c r="L788" s="112"/>
      <c r="M788" s="112"/>
      <c r="N788" s="112"/>
      <c r="O788" s="113"/>
      <c r="P788" s="542">
        <f>SUM(P610:P786)</f>
        <v>0</v>
      </c>
      <c r="Q788" s="170"/>
      <c r="R788" s="9"/>
      <c r="S788" s="9"/>
    </row>
    <row r="789" spans="1:19">
      <c r="A789" s="104"/>
      <c r="Q789" s="170"/>
      <c r="R789" s="16"/>
      <c r="S789" s="16"/>
    </row>
    <row r="790" spans="1:19">
      <c r="Q790" s="170"/>
      <c r="R790" s="16"/>
      <c r="S790" s="16"/>
    </row>
    <row r="791" spans="1:19" ht="12">
      <c r="A791" s="15"/>
      <c r="B791" s="15"/>
      <c r="C791" s="15"/>
      <c r="D791" s="15"/>
      <c r="E791" s="15"/>
      <c r="F791" s="15"/>
      <c r="G791" s="15"/>
      <c r="H791" s="15"/>
      <c r="I791" s="15"/>
      <c r="J791" s="15"/>
      <c r="K791" s="15"/>
      <c r="L791" s="15"/>
      <c r="M791" s="15"/>
      <c r="N791" s="15"/>
      <c r="O791" s="15"/>
      <c r="P791" s="15"/>
      <c r="Q791" s="170"/>
      <c r="R791" s="16"/>
      <c r="S791" s="16"/>
    </row>
  </sheetData>
  <mergeCells count="403">
    <mergeCell ref="B246:K246"/>
    <mergeCell ref="B247:K247"/>
    <mergeCell ref="B180:K180"/>
    <mergeCell ref="B181:K181"/>
    <mergeCell ref="B214:K214"/>
    <mergeCell ref="B215:K215"/>
    <mergeCell ref="B268:K268"/>
    <mergeCell ref="B269:K269"/>
    <mergeCell ref="B189:K189"/>
    <mergeCell ref="B190:K190"/>
    <mergeCell ref="B234:K234"/>
    <mergeCell ref="B235:K235"/>
    <mergeCell ref="B238:K238"/>
    <mergeCell ref="B239:K239"/>
    <mergeCell ref="B242:K242"/>
    <mergeCell ref="B243:K243"/>
    <mergeCell ref="B218:K218"/>
    <mergeCell ref="B219:K219"/>
    <mergeCell ref="B222:K222"/>
    <mergeCell ref="B223:K223"/>
    <mergeCell ref="B230:K230"/>
    <mergeCell ref="B231:K231"/>
    <mergeCell ref="B201:K201"/>
    <mergeCell ref="B203:K203"/>
    <mergeCell ref="B782:K782"/>
    <mergeCell ref="B785:K785"/>
    <mergeCell ref="B786:K786"/>
    <mergeCell ref="B788:K788"/>
    <mergeCell ref="B770:K770"/>
    <mergeCell ref="B773:K773"/>
    <mergeCell ref="B774:K774"/>
    <mergeCell ref="B777:K777"/>
    <mergeCell ref="B778:K778"/>
    <mergeCell ref="B781:K781"/>
    <mergeCell ref="B758:K758"/>
    <mergeCell ref="B761:K761"/>
    <mergeCell ref="B762:K762"/>
    <mergeCell ref="B765:K765"/>
    <mergeCell ref="B766:K766"/>
    <mergeCell ref="B769:K769"/>
    <mergeCell ref="B746:K746"/>
    <mergeCell ref="B749:K749"/>
    <mergeCell ref="B750:K750"/>
    <mergeCell ref="B753:K753"/>
    <mergeCell ref="B754:K754"/>
    <mergeCell ref="B757:K757"/>
    <mergeCell ref="B734:K734"/>
    <mergeCell ref="B737:K737"/>
    <mergeCell ref="B738:K738"/>
    <mergeCell ref="B741:K741"/>
    <mergeCell ref="B742:K742"/>
    <mergeCell ref="B745:K745"/>
    <mergeCell ref="B722:K722"/>
    <mergeCell ref="B725:K725"/>
    <mergeCell ref="B726:K726"/>
    <mergeCell ref="B729:K729"/>
    <mergeCell ref="B730:K730"/>
    <mergeCell ref="B733:K733"/>
    <mergeCell ref="B710:K710"/>
    <mergeCell ref="B713:K713"/>
    <mergeCell ref="B714:K714"/>
    <mergeCell ref="B717:K717"/>
    <mergeCell ref="B718:K718"/>
    <mergeCell ref="B721:K721"/>
    <mergeCell ref="B698:K698"/>
    <mergeCell ref="B701:K701"/>
    <mergeCell ref="B702:K702"/>
    <mergeCell ref="B705:K705"/>
    <mergeCell ref="B706:K706"/>
    <mergeCell ref="B709:K709"/>
    <mergeCell ref="B686:K686"/>
    <mergeCell ref="B689:K689"/>
    <mergeCell ref="B690:K690"/>
    <mergeCell ref="B693:K693"/>
    <mergeCell ref="B694:K694"/>
    <mergeCell ref="B697:K697"/>
    <mergeCell ref="B674:K674"/>
    <mergeCell ref="B677:K677"/>
    <mergeCell ref="B678:K678"/>
    <mergeCell ref="B681:K681"/>
    <mergeCell ref="B682:K682"/>
    <mergeCell ref="B685:K685"/>
    <mergeCell ref="B662:K662"/>
    <mergeCell ref="B665:K665"/>
    <mergeCell ref="B666:K666"/>
    <mergeCell ref="B669:K669"/>
    <mergeCell ref="B670:K670"/>
    <mergeCell ref="B673:K673"/>
    <mergeCell ref="B650:K650"/>
    <mergeCell ref="B653:K653"/>
    <mergeCell ref="B654:K654"/>
    <mergeCell ref="B657:K657"/>
    <mergeCell ref="B658:K658"/>
    <mergeCell ref="B661:K661"/>
    <mergeCell ref="B638:K638"/>
    <mergeCell ref="B641:K641"/>
    <mergeCell ref="B642:K642"/>
    <mergeCell ref="B645:K645"/>
    <mergeCell ref="B646:K646"/>
    <mergeCell ref="B649:K649"/>
    <mergeCell ref="B626:K626"/>
    <mergeCell ref="B629:K629"/>
    <mergeCell ref="B630:K630"/>
    <mergeCell ref="B633:K633"/>
    <mergeCell ref="B634:K634"/>
    <mergeCell ref="B637:K637"/>
    <mergeCell ref="B614:K614"/>
    <mergeCell ref="B617:K617"/>
    <mergeCell ref="B618:K618"/>
    <mergeCell ref="B621:K621"/>
    <mergeCell ref="B622:K622"/>
    <mergeCell ref="B625:K625"/>
    <mergeCell ref="B598:K598"/>
    <mergeCell ref="B601:K601"/>
    <mergeCell ref="B602:K602"/>
    <mergeCell ref="B605:K605"/>
    <mergeCell ref="B609:K609"/>
    <mergeCell ref="B613:K613"/>
    <mergeCell ref="B582:K582"/>
    <mergeCell ref="B585:K585"/>
    <mergeCell ref="B586:K586"/>
    <mergeCell ref="B593:K593"/>
    <mergeCell ref="B594:K594"/>
    <mergeCell ref="B597:K597"/>
    <mergeCell ref="B570:K570"/>
    <mergeCell ref="B573:K573"/>
    <mergeCell ref="B574:K574"/>
    <mergeCell ref="B577:K577"/>
    <mergeCell ref="B578:K578"/>
    <mergeCell ref="B581:K581"/>
    <mergeCell ref="B589:K589"/>
    <mergeCell ref="B590:K590"/>
    <mergeCell ref="B558:K558"/>
    <mergeCell ref="B561:K561"/>
    <mergeCell ref="B562:K562"/>
    <mergeCell ref="B565:K565"/>
    <mergeCell ref="B566:K566"/>
    <mergeCell ref="B569:K569"/>
    <mergeCell ref="B547:K547"/>
    <mergeCell ref="B549:K549"/>
    <mergeCell ref="B550:K550"/>
    <mergeCell ref="B553:K553"/>
    <mergeCell ref="B554:K554"/>
    <mergeCell ref="B557:K557"/>
    <mergeCell ref="B535:K535"/>
    <mergeCell ref="B538:K538"/>
    <mergeCell ref="B539:K539"/>
    <mergeCell ref="B542:K542"/>
    <mergeCell ref="B543:K543"/>
    <mergeCell ref="B546:K546"/>
    <mergeCell ref="B523:K523"/>
    <mergeCell ref="B526:K526"/>
    <mergeCell ref="B527:K527"/>
    <mergeCell ref="B530:K530"/>
    <mergeCell ref="B531:K531"/>
    <mergeCell ref="B534:K534"/>
    <mergeCell ref="B507:K507"/>
    <mergeCell ref="B514:K514"/>
    <mergeCell ref="B515:K515"/>
    <mergeCell ref="B518:K518"/>
    <mergeCell ref="B519:K519"/>
    <mergeCell ref="B522:K522"/>
    <mergeCell ref="B495:K495"/>
    <mergeCell ref="B498:K498"/>
    <mergeCell ref="B499:K499"/>
    <mergeCell ref="B502:K502"/>
    <mergeCell ref="B503:K503"/>
    <mergeCell ref="B506:K506"/>
    <mergeCell ref="B510:K510"/>
    <mergeCell ref="B511:K511"/>
    <mergeCell ref="B483:K483"/>
    <mergeCell ref="B486:K486"/>
    <mergeCell ref="B487:K487"/>
    <mergeCell ref="B490:K490"/>
    <mergeCell ref="B491:K491"/>
    <mergeCell ref="B494:K494"/>
    <mergeCell ref="B471:K471"/>
    <mergeCell ref="B474:K474"/>
    <mergeCell ref="B475:K475"/>
    <mergeCell ref="B478:K478"/>
    <mergeCell ref="B479:K479"/>
    <mergeCell ref="B482:K482"/>
    <mergeCell ref="B461:K461"/>
    <mergeCell ref="B463:K463"/>
    <mergeCell ref="B464:K464"/>
    <mergeCell ref="B467:K467"/>
    <mergeCell ref="B468:K468"/>
    <mergeCell ref="B470:K470"/>
    <mergeCell ref="B449:K449"/>
    <mergeCell ref="B452:K452"/>
    <mergeCell ref="B453:K453"/>
    <mergeCell ref="B455:K455"/>
    <mergeCell ref="B456:K456"/>
    <mergeCell ref="B458:K458"/>
    <mergeCell ref="B429:K429"/>
    <mergeCell ref="B432:K432"/>
    <mergeCell ref="B433:K433"/>
    <mergeCell ref="B436:K436"/>
    <mergeCell ref="B437:K437"/>
    <mergeCell ref="B448:K448"/>
    <mergeCell ref="B414:K414"/>
    <mergeCell ref="B421:K421"/>
    <mergeCell ref="B422:K422"/>
    <mergeCell ref="B424:K424"/>
    <mergeCell ref="B425:K425"/>
    <mergeCell ref="B428:K428"/>
    <mergeCell ref="B444:K444"/>
    <mergeCell ref="B445:K445"/>
    <mergeCell ref="B417:K417"/>
    <mergeCell ref="B418:K418"/>
    <mergeCell ref="B440:K440"/>
    <mergeCell ref="B441:K441"/>
    <mergeCell ref="B402:K402"/>
    <mergeCell ref="B405:K405"/>
    <mergeCell ref="B406:K406"/>
    <mergeCell ref="B409:K409"/>
    <mergeCell ref="B410:K410"/>
    <mergeCell ref="B413:K413"/>
    <mergeCell ref="B390:K390"/>
    <mergeCell ref="B393:K393"/>
    <mergeCell ref="B394:K394"/>
    <mergeCell ref="B397:K397"/>
    <mergeCell ref="B398:K398"/>
    <mergeCell ref="B401:K401"/>
    <mergeCell ref="B378:K378"/>
    <mergeCell ref="B381:K381"/>
    <mergeCell ref="B382:K382"/>
    <mergeCell ref="B385:K385"/>
    <mergeCell ref="B386:K386"/>
    <mergeCell ref="B389:K389"/>
    <mergeCell ref="B366:K366"/>
    <mergeCell ref="B369:K369"/>
    <mergeCell ref="B370:K370"/>
    <mergeCell ref="B373:K373"/>
    <mergeCell ref="B374:K374"/>
    <mergeCell ref="B377:K377"/>
    <mergeCell ref="B356:K356"/>
    <mergeCell ref="B359:K359"/>
    <mergeCell ref="B360:K360"/>
    <mergeCell ref="B362:K362"/>
    <mergeCell ref="B363:K363"/>
    <mergeCell ref="B365:K365"/>
    <mergeCell ref="B344:K344"/>
    <mergeCell ref="B347:K347"/>
    <mergeCell ref="B348:K348"/>
    <mergeCell ref="B351:K351"/>
    <mergeCell ref="B352:K352"/>
    <mergeCell ref="B355:K355"/>
    <mergeCell ref="B335:K335"/>
    <mergeCell ref="B336:K336"/>
    <mergeCell ref="M337:O337"/>
    <mergeCell ref="B339:K339"/>
    <mergeCell ref="B340:K340"/>
    <mergeCell ref="B343:K343"/>
    <mergeCell ref="B328:K328"/>
    <mergeCell ref="B329:K329"/>
    <mergeCell ref="B330:K330"/>
    <mergeCell ref="B331:K331"/>
    <mergeCell ref="B332:K332"/>
    <mergeCell ref="B333:K333"/>
    <mergeCell ref="B314:K314"/>
    <mergeCell ref="B317:K317"/>
    <mergeCell ref="B318:K318"/>
    <mergeCell ref="B320:K320"/>
    <mergeCell ref="B324:K324"/>
    <mergeCell ref="B326:K326"/>
    <mergeCell ref="B302:K302"/>
    <mergeCell ref="B305:K305"/>
    <mergeCell ref="B306:K306"/>
    <mergeCell ref="B309:K309"/>
    <mergeCell ref="B310:K310"/>
    <mergeCell ref="B313:K313"/>
    <mergeCell ref="B291:K291"/>
    <mergeCell ref="B293:K293"/>
    <mergeCell ref="B295:K295"/>
    <mergeCell ref="B297:K297"/>
    <mergeCell ref="B298:K298"/>
    <mergeCell ref="B301:K301"/>
    <mergeCell ref="B280:K280"/>
    <mergeCell ref="B281:K281"/>
    <mergeCell ref="B284:K284"/>
    <mergeCell ref="B285:K285"/>
    <mergeCell ref="M286:O286"/>
    <mergeCell ref="B287:K287"/>
    <mergeCell ref="B261:K261"/>
    <mergeCell ref="B262:K262"/>
    <mergeCell ref="B264:K264"/>
    <mergeCell ref="B265:K265"/>
    <mergeCell ref="B272:K272"/>
    <mergeCell ref="B273:K273"/>
    <mergeCell ref="B250:K250"/>
    <mergeCell ref="B251:K251"/>
    <mergeCell ref="B254:K254"/>
    <mergeCell ref="B255:K255"/>
    <mergeCell ref="B257:K257"/>
    <mergeCell ref="B258:K258"/>
    <mergeCell ref="B276:K276"/>
    <mergeCell ref="B277:K277"/>
    <mergeCell ref="B206:K206"/>
    <mergeCell ref="B207:K207"/>
    <mergeCell ref="B210:K210"/>
    <mergeCell ref="B211:K211"/>
    <mergeCell ref="B202:K202"/>
    <mergeCell ref="B226:K226"/>
    <mergeCell ref="B227:K227"/>
    <mergeCell ref="B192:K192"/>
    <mergeCell ref="B196:K196"/>
    <mergeCell ref="B198:K198"/>
    <mergeCell ref="B200:K200"/>
    <mergeCell ref="B177:K177"/>
    <mergeCell ref="B178:K178"/>
    <mergeCell ref="B183:K183"/>
    <mergeCell ref="B184:K184"/>
    <mergeCell ref="B186:K186"/>
    <mergeCell ref="B187:K187"/>
    <mergeCell ref="B165:K165"/>
    <mergeCell ref="B166:K166"/>
    <mergeCell ref="B169:K169"/>
    <mergeCell ref="B170:K170"/>
    <mergeCell ref="B173:K173"/>
    <mergeCell ref="B174:K174"/>
    <mergeCell ref="B153:K153"/>
    <mergeCell ref="B154:K154"/>
    <mergeCell ref="B157:K157"/>
    <mergeCell ref="B158:K158"/>
    <mergeCell ref="B161:K161"/>
    <mergeCell ref="B162:K162"/>
    <mergeCell ref="B143:K143"/>
    <mergeCell ref="B144:K144"/>
    <mergeCell ref="B146:K146"/>
    <mergeCell ref="B147:K147"/>
    <mergeCell ref="B150:K150"/>
    <mergeCell ref="B151:K151"/>
    <mergeCell ref="B130:K130"/>
    <mergeCell ref="B131:K131"/>
    <mergeCell ref="B134:K134"/>
    <mergeCell ref="B135:K135"/>
    <mergeCell ref="B139:K139"/>
    <mergeCell ref="B140:K140"/>
    <mergeCell ref="B118:K118"/>
    <mergeCell ref="B119:K119"/>
    <mergeCell ref="B122:K122"/>
    <mergeCell ref="B123:K123"/>
    <mergeCell ref="B126:K126"/>
    <mergeCell ref="B127:K127"/>
    <mergeCell ref="B106:K106"/>
    <mergeCell ref="B107:K107"/>
    <mergeCell ref="B110:K110"/>
    <mergeCell ref="B111:K111"/>
    <mergeCell ref="B114:K114"/>
    <mergeCell ref="B115:K115"/>
    <mergeCell ref="B93:K93"/>
    <mergeCell ref="B94:K94"/>
    <mergeCell ref="B98:K98"/>
    <mergeCell ref="B99:K99"/>
    <mergeCell ref="B102:K102"/>
    <mergeCell ref="B103:K103"/>
    <mergeCell ref="B81:K81"/>
    <mergeCell ref="B82:K82"/>
    <mergeCell ref="B85:K85"/>
    <mergeCell ref="B86:K86"/>
    <mergeCell ref="B89:K89"/>
    <mergeCell ref="B90:K90"/>
    <mergeCell ref="B73:K73"/>
    <mergeCell ref="B74:K74"/>
    <mergeCell ref="B77:K77"/>
    <mergeCell ref="B78:K78"/>
    <mergeCell ref="B8:K8"/>
    <mergeCell ref="B2:K2"/>
    <mergeCell ref="L2:M2"/>
    <mergeCell ref="A6:K6"/>
    <mergeCell ref="A5:P5"/>
    <mergeCell ref="B27:K27"/>
    <mergeCell ref="B34:K34"/>
    <mergeCell ref="B11:K11"/>
    <mergeCell ref="B14:K14"/>
    <mergeCell ref="B15:K15"/>
    <mergeCell ref="B26:K26"/>
    <mergeCell ref="B18:K18"/>
    <mergeCell ref="B19:K19"/>
    <mergeCell ref="B30:K30"/>
    <mergeCell ref="B31:K31"/>
    <mergeCell ref="B22:K22"/>
    <mergeCell ref="B23:K23"/>
    <mergeCell ref="B46:K46"/>
    <mergeCell ref="B47:K47"/>
    <mergeCell ref="B54:K54"/>
    <mergeCell ref="B69:K69"/>
    <mergeCell ref="B70:K70"/>
    <mergeCell ref="B71:K71"/>
    <mergeCell ref="B67:K67"/>
    <mergeCell ref="B68:K68"/>
    <mergeCell ref="B35:K35"/>
    <mergeCell ref="B38:K38"/>
    <mergeCell ref="B65:K65"/>
    <mergeCell ref="B55:K55"/>
    <mergeCell ref="B58:K58"/>
    <mergeCell ref="B62:K62"/>
    <mergeCell ref="B50:K50"/>
    <mergeCell ref="B51:K51"/>
    <mergeCell ref="B39:K39"/>
    <mergeCell ref="B42:K42"/>
    <mergeCell ref="B43:K43"/>
  </mergeCells>
  <conditionalFormatting sqref="O612:O697 O72:O116 O699:O786 M296:M301 O296:O301 M304:M318 O304:O318 M466:M484 O466:O484 M334:M335 O334:O335 M337:M353 O337:O353 M355 O355 M357:M360 O357:O360 M362 O362 M364:M415 O364:O415 O205:O212 M205:M212 M612:M786 O448:O456 M448:M456 O592:O603 M592:M603 M187 O187 M190 O190 M486:M508 O486:O508 O13:O17 M13:M17 M280:M285 O280:O285 M229:M244 O229:O244 O249:O266 M249:M266 O183:O185 M183:M185 O118:O179 M72:M179 M217:M224 O217:O224 O420:O439 M420:M439 O513:O587 M513:M587 M271:M274 O271:O274 M54 O54 M26:M29 O26:O29 O34:O48 M34:M48">
    <cfRule type="expression" dxfId="263" priority="54">
      <formula>#REF!&gt;0</formula>
    </cfRule>
  </conditionalFormatting>
  <conditionalFormatting sqref="O612:O697 O72:O116 M612:M786 M296:M318 O296:O318 M466:M484 O466:O484 M334:M335 O334:O335 M337:M353 O337:O353 M355 O355 M357:M360 O357:O360 M362 O362 M364:M415 O364:O415 O205:O212 M205:M212 O699:O786 O448:O456 M448:M456 O592:O603 M592:M603 O187 M187 O190 M190 M486:M508 O486:O508 O13:O17 M13:M17 M280:M285 O280:O285 M229:M244 O229:O244 O249:O266 M249:M266 M183:M185 O183:O185 M72:M179 O118:O179 M217:M224 O217:O224 O420:O439 M420:M439 O513:O587 M513:M587 M271:M274 O271:O274 M54 O54 M26:M29 O26:O29 O34:O48 M34:M48">
    <cfRule type="expression" dxfId="262" priority="53">
      <formula>#REF!=0</formula>
    </cfRule>
  </conditionalFormatting>
  <conditionalFormatting sqref="M303 O303">
    <cfRule type="expression" dxfId="261" priority="55">
      <formula>#REF!&gt;0</formula>
    </cfRule>
  </conditionalFormatting>
  <conditionalFormatting sqref="M302 O302">
    <cfRule type="expression" dxfId="260" priority="56">
      <formula>#REF!&gt;0</formula>
    </cfRule>
  </conditionalFormatting>
  <conditionalFormatting sqref="O55:O56 M55:M56">
    <cfRule type="expression" dxfId="259" priority="57" stopIfTrue="1">
      <formula>#REF!&gt;0</formula>
    </cfRule>
  </conditionalFormatting>
  <conditionalFormatting sqref="O55:O56 M55:M56">
    <cfRule type="expression" dxfId="258" priority="58" stopIfTrue="1">
      <formula>#REF!=0</formula>
    </cfRule>
  </conditionalFormatting>
  <conditionalFormatting sqref="O57 M57">
    <cfRule type="expression" dxfId="257" priority="48">
      <formula>#REF!&gt;0</formula>
    </cfRule>
  </conditionalFormatting>
  <conditionalFormatting sqref="O57 M57">
    <cfRule type="expression" dxfId="256" priority="47">
      <formula>#REF!=0</formula>
    </cfRule>
  </conditionalFormatting>
  <conditionalFormatting sqref="M444:M447 O444:O447">
    <cfRule type="expression" dxfId="255" priority="46">
      <formula>#REF!&gt;0</formula>
    </cfRule>
  </conditionalFormatting>
  <conditionalFormatting sqref="M444:M447 O444:O447">
    <cfRule type="expression" dxfId="254" priority="45">
      <formula>#REF!=0</formula>
    </cfRule>
  </conditionalFormatting>
  <conditionalFormatting sqref="M588:M591 O588:O591">
    <cfRule type="expression" dxfId="253" priority="44">
      <formula>#REF!&gt;0</formula>
    </cfRule>
  </conditionalFormatting>
  <conditionalFormatting sqref="M588:M591 O588:O591">
    <cfRule type="expression" dxfId="252" priority="43">
      <formula>#REF!=0</formula>
    </cfRule>
  </conditionalFormatting>
  <conditionalFormatting sqref="O188 M188">
    <cfRule type="expression" dxfId="251" priority="42">
      <formula>#REF!&gt;0</formula>
    </cfRule>
  </conditionalFormatting>
  <conditionalFormatting sqref="M188 O188">
    <cfRule type="expression" dxfId="250" priority="41">
      <formula>#REF!=0</formula>
    </cfRule>
  </conditionalFormatting>
  <conditionalFormatting sqref="O186">
    <cfRule type="expression" dxfId="249" priority="35">
      <formula>#REF!=0</formula>
    </cfRule>
  </conditionalFormatting>
  <conditionalFormatting sqref="O186">
    <cfRule type="expression" dxfId="248" priority="36">
      <formula>#REF!&gt;0</formula>
    </cfRule>
  </conditionalFormatting>
  <conditionalFormatting sqref="O189">
    <cfRule type="expression" dxfId="247" priority="34">
      <formula>#REF!&gt;0</formula>
    </cfRule>
  </conditionalFormatting>
  <conditionalFormatting sqref="O189">
    <cfRule type="expression" dxfId="246" priority="33">
      <formula>#REF!=0</formula>
    </cfRule>
  </conditionalFormatting>
  <conditionalFormatting sqref="M186">
    <cfRule type="expression" dxfId="245" priority="32">
      <formula>#REF!&gt;0</formula>
    </cfRule>
  </conditionalFormatting>
  <conditionalFormatting sqref="M186">
    <cfRule type="expression" dxfId="244" priority="31">
      <formula>#REF!=0</formula>
    </cfRule>
  </conditionalFormatting>
  <conditionalFormatting sqref="M189">
    <cfRule type="expression" dxfId="243" priority="30">
      <formula>#REF!&gt;0</formula>
    </cfRule>
  </conditionalFormatting>
  <conditionalFormatting sqref="M189">
    <cfRule type="expression" dxfId="242" priority="29">
      <formula>#REF!=0</formula>
    </cfRule>
  </conditionalFormatting>
  <conditionalFormatting sqref="O275:O279 M275:M279">
    <cfRule type="expression" dxfId="241" priority="28">
      <formula>#REF!&gt;0</formula>
    </cfRule>
  </conditionalFormatting>
  <conditionalFormatting sqref="O275:O279 M275:M279">
    <cfRule type="expression" dxfId="240" priority="27">
      <formula>#REF!=0</formula>
    </cfRule>
  </conditionalFormatting>
  <conditionalFormatting sqref="O225:O228 M225:M228">
    <cfRule type="expression" dxfId="239" priority="26">
      <formula>#REF!&gt;0</formula>
    </cfRule>
  </conditionalFormatting>
  <conditionalFormatting sqref="O225:O228 M225:M228">
    <cfRule type="expression" dxfId="238" priority="25">
      <formula>#REF!=0</formula>
    </cfRule>
  </conditionalFormatting>
  <conditionalFormatting sqref="M245:M248 O245:O248">
    <cfRule type="expression" dxfId="237" priority="24">
      <formula>#REF!&gt;0</formula>
    </cfRule>
  </conditionalFormatting>
  <conditionalFormatting sqref="M245:M248 O245:O248">
    <cfRule type="expression" dxfId="236" priority="23">
      <formula>#REF!=0</formula>
    </cfRule>
  </conditionalFormatting>
  <conditionalFormatting sqref="O180:O182 M180:M182">
    <cfRule type="expression" dxfId="235" priority="20">
      <formula>#REF!&gt;0</formula>
    </cfRule>
  </conditionalFormatting>
  <conditionalFormatting sqref="M180:M182 O180:O182">
    <cfRule type="expression" dxfId="234" priority="19">
      <formula>#REF!=0</formula>
    </cfRule>
  </conditionalFormatting>
  <conditionalFormatting sqref="O213:O216 M213:M216">
    <cfRule type="expression" dxfId="233" priority="18">
      <formula>#REF!&gt;0</formula>
    </cfRule>
  </conditionalFormatting>
  <conditionalFormatting sqref="O213:O216 M213:M216">
    <cfRule type="expression" dxfId="232" priority="17">
      <formula>#REF!=0</formula>
    </cfRule>
  </conditionalFormatting>
  <conditionalFormatting sqref="M416:M419 O416:O419">
    <cfRule type="expression" dxfId="231" priority="16">
      <formula>#REF!&gt;0</formula>
    </cfRule>
  </conditionalFormatting>
  <conditionalFormatting sqref="M416:M419 O416:O419">
    <cfRule type="expression" dxfId="230" priority="15">
      <formula>#REF!=0</formula>
    </cfRule>
  </conditionalFormatting>
  <conditionalFormatting sqref="M509:M512 O509:O512">
    <cfRule type="expression" dxfId="229" priority="14">
      <formula>#REF!&gt;0</formula>
    </cfRule>
  </conditionalFormatting>
  <conditionalFormatting sqref="M509:M512 O509:O512">
    <cfRule type="expression" dxfId="228" priority="13">
      <formula>#REF!=0</formula>
    </cfRule>
  </conditionalFormatting>
  <conditionalFormatting sqref="O267:O270 M267:M270">
    <cfRule type="expression" dxfId="227" priority="12">
      <formula>#REF!&gt;0</formula>
    </cfRule>
  </conditionalFormatting>
  <conditionalFormatting sqref="O267:O270 M267:M270">
    <cfRule type="expression" dxfId="226" priority="11">
      <formula>#REF!=0</formula>
    </cfRule>
  </conditionalFormatting>
  <conditionalFormatting sqref="O440:O443 M440:M443">
    <cfRule type="expression" dxfId="225" priority="10">
      <formula>#REF!&gt;0</formula>
    </cfRule>
  </conditionalFormatting>
  <conditionalFormatting sqref="O440:O443 M440:M443">
    <cfRule type="expression" dxfId="224" priority="9">
      <formula>#REF!=0</formula>
    </cfRule>
  </conditionalFormatting>
  <conditionalFormatting sqref="O49:O53 M49:M53">
    <cfRule type="expression" dxfId="223" priority="8">
      <formula>#REF!&gt;0</formula>
    </cfRule>
  </conditionalFormatting>
  <conditionalFormatting sqref="O49:O53 M49:M53">
    <cfRule type="expression" dxfId="222" priority="7">
      <formula>#REF!=0</formula>
    </cfRule>
  </conditionalFormatting>
  <conditionalFormatting sqref="O18:O21 M18:M21">
    <cfRule type="expression" dxfId="221" priority="6">
      <formula>#REF!&gt;0</formula>
    </cfRule>
  </conditionalFormatting>
  <conditionalFormatting sqref="O18:O21 M18:M21">
    <cfRule type="expression" dxfId="220" priority="5">
      <formula>#REF!=0</formula>
    </cfRule>
  </conditionalFormatting>
  <conditionalFormatting sqref="M30:M33 O30:O33">
    <cfRule type="expression" dxfId="219" priority="4">
      <formula>#REF!&gt;0</formula>
    </cfRule>
  </conditionalFormatting>
  <conditionalFormatting sqref="M30:M33 O30:O33">
    <cfRule type="expression" dxfId="218" priority="3">
      <formula>#REF!=0</formula>
    </cfRule>
  </conditionalFormatting>
  <conditionalFormatting sqref="O22:O25 M22:M25">
    <cfRule type="expression" dxfId="217" priority="2">
      <formula>#REF!&gt;0</formula>
    </cfRule>
  </conditionalFormatting>
  <conditionalFormatting sqref="O22:O25 M22:M25">
    <cfRule type="expression" dxfId="216" priority="1">
      <formula>#REF!=0</formula>
    </cfRule>
  </conditionalFormatting>
  <pageMargins left="0.9055118110236221" right="0.11811023622047245" top="0.94488188976377963" bottom="0.74803149606299213" header="0.31496062992125984" footer="0.31496062992125984"/>
  <pageSetup paperSize="9" scale="80" orientation="portrait" r:id="rId1"/>
  <headerFooter scaleWithDoc="0">
    <oddHeader>&amp;L&amp;G&amp;C                 A R H I T E K T    E R N S T   D.O.O.     Ul. XIV. DIVIZIJE  14, 3000 CELJE, SLO
                     BIRO@ARHITEKT-ERNST.SI  03-427-4300, 427-4302, fax 5484-704 D.št.:SI19355025</oddHeader>
    <oddFooter xml:space="preserve">&amp;L&amp;F&amp;C                             &amp;A&amp;R&amp;P/&amp;N
</oddFooter>
  </headerFooter>
  <rowBreaks count="33" manualBreakCount="33">
    <brk id="28" max="16" man="1"/>
    <brk id="52" max="16" man="1"/>
    <brk id="59" max="20" man="1"/>
    <brk id="100" max="16" man="1"/>
    <brk id="148" max="16" man="1"/>
    <brk id="187" max="16" man="1"/>
    <brk id="193" max="20" man="1"/>
    <brk id="228" max="16" man="1"/>
    <brk id="255" max="16" man="1"/>
    <brk id="282" max="16" man="1"/>
    <brk id="288" max="20" man="1"/>
    <brk id="315" max="20" man="1"/>
    <brk id="322" max="20" man="1"/>
    <brk id="345" max="20" man="1"/>
    <brk id="363" max="16" man="1"/>
    <brk id="379" max="16" man="1"/>
    <brk id="399" max="16" man="1"/>
    <brk id="426" max="16" man="1"/>
    <brk id="458" max="16" man="1"/>
    <brk id="488" max="16" man="1"/>
    <brk id="520" max="16" man="1"/>
    <brk id="555" max="16" man="1"/>
    <brk id="583" max="16" man="1"/>
    <brk id="606" max="20" man="1"/>
    <brk id="623" max="20" man="1"/>
    <brk id="639" max="20" man="1"/>
    <brk id="651" max="20" man="1"/>
    <brk id="671" max="16" man="1"/>
    <brk id="691" max="16" man="1"/>
    <brk id="703" max="16" man="1"/>
    <brk id="715" max="16" man="1"/>
    <brk id="739" max="16" man="1"/>
    <brk id="775" max="16"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AD1081"/>
  <sheetViews>
    <sheetView tabSelected="1" view="pageBreakPreview" topLeftCell="A512" zoomScaleSheetLayoutView="100" workbookViewId="0">
      <selection activeCell="G993" sqref="G993"/>
    </sheetView>
  </sheetViews>
  <sheetFormatPr defaultRowHeight="12.75"/>
  <cols>
    <col min="1" max="1" width="6.5703125" style="461" customWidth="1"/>
    <col min="2" max="2" width="4.5703125" style="417" customWidth="1"/>
    <col min="3" max="3" width="5.85546875" style="417" customWidth="1"/>
    <col min="4" max="4" width="3.140625" style="417" customWidth="1"/>
    <col min="5" max="5" width="6" style="417" customWidth="1"/>
    <col min="6" max="6" width="3.85546875" style="417" customWidth="1"/>
    <col min="7" max="8" width="6.140625" style="417" customWidth="1"/>
    <col min="9" max="9" width="5.28515625" style="417" customWidth="1"/>
    <col min="10" max="10" width="5" style="417" customWidth="1"/>
    <col min="11" max="11" width="6" style="417" customWidth="1"/>
    <col min="12" max="12" width="6.140625" style="388" customWidth="1"/>
    <col min="13" max="13" width="1.28515625" style="388" customWidth="1"/>
    <col min="14" max="14" width="8.42578125" style="389" customWidth="1"/>
    <col min="15" max="15" width="9" style="317" customWidth="1"/>
    <col min="16" max="16" width="9.85546875" style="390" bestFit="1" customWidth="1"/>
    <col min="17" max="17" width="16.5703125" style="321" customWidth="1"/>
    <col min="18" max="30" width="9.140625" style="387"/>
    <col min="31" max="16384" width="9.140625" style="322"/>
  </cols>
  <sheetData>
    <row r="1" spans="1:30" s="354" customFormat="1" hidden="1">
      <c r="A1" s="588"/>
      <c r="B1" s="589"/>
      <c r="C1" s="589"/>
      <c r="D1" s="589"/>
      <c r="E1" s="589"/>
      <c r="F1" s="589"/>
      <c r="G1" s="589"/>
      <c r="H1" s="589"/>
      <c r="I1" s="589"/>
      <c r="J1" s="589"/>
      <c r="K1" s="582"/>
      <c r="L1" s="583"/>
      <c r="M1" s="583"/>
      <c r="N1" s="583"/>
      <c r="O1" s="584"/>
      <c r="P1" s="583"/>
      <c r="Q1" s="353"/>
    </row>
    <row r="2" spans="1:30" s="348" customFormat="1" ht="26.25" customHeight="1">
      <c r="A2" s="593" t="s">
        <v>591</v>
      </c>
      <c r="B2" s="704" t="s">
        <v>592</v>
      </c>
      <c r="C2" s="705"/>
      <c r="D2" s="705"/>
      <c r="E2" s="705"/>
      <c r="F2" s="705"/>
      <c r="G2" s="705"/>
      <c r="H2" s="705"/>
      <c r="I2" s="705"/>
      <c r="J2" s="705"/>
      <c r="K2" s="706"/>
      <c r="L2" s="704" t="s">
        <v>609</v>
      </c>
      <c r="M2" s="706"/>
      <c r="N2" s="593" t="s">
        <v>610</v>
      </c>
      <c r="O2" s="593" t="s">
        <v>608</v>
      </c>
      <c r="P2" s="593" t="s">
        <v>615</v>
      </c>
      <c r="Q2" s="594" t="s">
        <v>611</v>
      </c>
      <c r="R2" s="595"/>
      <c r="S2" s="595"/>
      <c r="T2" s="595"/>
      <c r="U2" s="595"/>
      <c r="V2" s="595"/>
      <c r="W2" s="595"/>
      <c r="X2" s="595"/>
      <c r="Y2" s="595"/>
      <c r="Z2" s="595"/>
      <c r="AA2" s="595"/>
      <c r="AB2" s="595"/>
      <c r="AC2" s="595"/>
      <c r="AD2" s="595"/>
    </row>
    <row r="3" spans="1:30" s="354" customFormat="1">
      <c r="A3" s="349"/>
      <c r="B3" s="350"/>
      <c r="C3" s="350"/>
      <c r="D3" s="350"/>
      <c r="E3" s="350"/>
      <c r="F3" s="350"/>
      <c r="G3" s="350"/>
      <c r="H3" s="350"/>
      <c r="I3" s="350"/>
      <c r="J3" s="350"/>
      <c r="K3" s="350"/>
      <c r="L3" s="351"/>
      <c r="M3" s="351"/>
      <c r="N3" s="351"/>
      <c r="O3" s="352"/>
      <c r="P3" s="351"/>
      <c r="Q3" s="353"/>
    </row>
    <row r="4" spans="1:30" s="328" customFormat="1" ht="20.25">
      <c r="A4" s="355"/>
      <c r="B4" s="356"/>
      <c r="C4" s="356"/>
      <c r="D4" s="356"/>
      <c r="E4" s="356"/>
      <c r="F4" s="356"/>
      <c r="G4" s="356"/>
      <c r="H4" s="356"/>
      <c r="I4" s="356"/>
      <c r="J4" s="356"/>
      <c r="K4" s="356"/>
      <c r="L4" s="357"/>
      <c r="M4" s="357"/>
      <c r="N4" s="358"/>
      <c r="O4" s="359"/>
      <c r="P4" s="360"/>
      <c r="Q4" s="361"/>
      <c r="R4" s="596"/>
      <c r="S4" s="596"/>
      <c r="T4" s="596"/>
      <c r="U4" s="596"/>
      <c r="V4" s="596"/>
      <c r="W4" s="596"/>
      <c r="X4" s="596"/>
      <c r="Y4" s="596"/>
      <c r="Z4" s="596"/>
      <c r="AA4" s="596"/>
      <c r="AB4" s="596"/>
      <c r="AC4" s="596"/>
      <c r="AD4" s="596"/>
    </row>
    <row r="5" spans="1:30" s="363" customFormat="1" ht="18" customHeight="1">
      <c r="A5" s="710" t="s">
        <v>355</v>
      </c>
      <c r="B5" s="710"/>
      <c r="C5" s="710"/>
      <c r="D5" s="710"/>
      <c r="E5" s="710"/>
      <c r="F5" s="710"/>
      <c r="G5" s="710"/>
      <c r="H5" s="710"/>
      <c r="I5" s="710"/>
      <c r="J5" s="710"/>
      <c r="K5" s="710"/>
      <c r="L5" s="710"/>
      <c r="M5" s="710"/>
      <c r="N5" s="710"/>
      <c r="O5" s="710"/>
      <c r="P5" s="710"/>
      <c r="Q5" s="362"/>
      <c r="R5" s="597"/>
      <c r="S5" s="597"/>
      <c r="T5" s="597"/>
      <c r="U5" s="597"/>
      <c r="V5" s="597"/>
      <c r="W5" s="597"/>
      <c r="X5" s="597"/>
      <c r="Y5" s="597"/>
      <c r="Z5" s="597"/>
      <c r="AA5" s="597"/>
      <c r="AB5" s="597"/>
      <c r="AC5" s="597"/>
      <c r="AD5" s="597"/>
    </row>
    <row r="6" spans="1:30" s="347" customFormat="1">
      <c r="A6" s="707"/>
      <c r="B6" s="707"/>
      <c r="C6" s="707"/>
      <c r="D6" s="707"/>
      <c r="E6" s="707"/>
      <c r="F6" s="707"/>
      <c r="G6" s="707"/>
      <c r="H6" s="707"/>
      <c r="I6" s="707"/>
      <c r="J6" s="707"/>
      <c r="K6" s="707"/>
      <c r="L6" s="364"/>
      <c r="M6" s="364"/>
      <c r="N6" s="364"/>
      <c r="O6" s="344"/>
      <c r="P6" s="344"/>
      <c r="Q6" s="346"/>
      <c r="R6" s="598"/>
      <c r="S6" s="598"/>
      <c r="T6" s="598"/>
      <c r="U6" s="598"/>
      <c r="V6" s="598"/>
      <c r="W6" s="598"/>
      <c r="X6" s="598"/>
      <c r="Y6" s="598"/>
      <c r="Z6" s="598"/>
      <c r="AA6" s="598"/>
      <c r="AB6" s="598"/>
      <c r="AC6" s="598"/>
      <c r="AD6" s="598"/>
    </row>
    <row r="7" spans="1:30" s="347" customFormat="1" ht="15.75">
      <c r="A7" s="365"/>
      <c r="B7" s="366"/>
      <c r="C7" s="367"/>
      <c r="D7" s="366"/>
      <c r="E7" s="366"/>
      <c r="F7" s="366"/>
      <c r="G7" s="366"/>
      <c r="H7" s="366"/>
      <c r="I7" s="366"/>
      <c r="J7" s="366"/>
      <c r="K7" s="366"/>
      <c r="L7" s="364"/>
      <c r="M7" s="364"/>
      <c r="N7" s="364"/>
      <c r="O7" s="344"/>
      <c r="P7" s="344"/>
      <c r="Q7" s="346"/>
      <c r="R7" s="598"/>
      <c r="S7" s="598"/>
      <c r="T7" s="598"/>
      <c r="U7" s="598"/>
      <c r="V7" s="598"/>
      <c r="W7" s="598"/>
      <c r="X7" s="598"/>
      <c r="Y7" s="598"/>
      <c r="Z7" s="598"/>
      <c r="AA7" s="598"/>
      <c r="AB7" s="598"/>
      <c r="AC7" s="598"/>
      <c r="AD7" s="598"/>
    </row>
    <row r="8" spans="1:30" s="328" customFormat="1" ht="21" thickBot="1">
      <c r="A8" s="355"/>
      <c r="B8" s="368"/>
      <c r="C8" s="368"/>
      <c r="D8" s="368"/>
      <c r="E8" s="368"/>
      <c r="F8" s="368"/>
      <c r="G8" s="368"/>
      <c r="H8" s="368"/>
      <c r="I8" s="368"/>
      <c r="J8" s="368"/>
      <c r="K8" s="368"/>
      <c r="L8" s="357"/>
      <c r="M8" s="357"/>
      <c r="N8" s="358"/>
      <c r="O8" s="359"/>
      <c r="P8" s="360"/>
      <c r="Q8" s="361"/>
      <c r="R8" s="596"/>
      <c r="S8" s="596"/>
      <c r="T8" s="596"/>
      <c r="U8" s="596"/>
      <c r="V8" s="596"/>
      <c r="W8" s="596"/>
      <c r="X8" s="596"/>
      <c r="Y8" s="596"/>
      <c r="Z8" s="596"/>
      <c r="AA8" s="596"/>
      <c r="AB8" s="596"/>
      <c r="AC8" s="596"/>
      <c r="AD8" s="596"/>
    </row>
    <row r="9" spans="1:30" s="347" customFormat="1" ht="16.5" thickBot="1">
      <c r="A9" s="369" t="s">
        <v>328</v>
      </c>
      <c r="B9" s="370" t="s">
        <v>45</v>
      </c>
      <c r="C9" s="370"/>
      <c r="D9" s="370"/>
      <c r="E9" s="370"/>
      <c r="F9" s="370"/>
      <c r="G9" s="370"/>
      <c r="H9" s="370"/>
      <c r="I9" s="370"/>
      <c r="J9" s="370"/>
      <c r="K9" s="370"/>
      <c r="L9" s="371"/>
      <c r="M9" s="371"/>
      <c r="N9" s="371"/>
      <c r="O9" s="372"/>
      <c r="P9" s="372"/>
      <c r="Q9" s="346"/>
      <c r="R9" s="598"/>
      <c r="S9" s="598"/>
      <c r="T9" s="598"/>
      <c r="U9" s="598"/>
      <c r="V9" s="598"/>
      <c r="W9" s="598"/>
      <c r="X9" s="598"/>
      <c r="Y9" s="598"/>
      <c r="Z9" s="598"/>
      <c r="AA9" s="598"/>
      <c r="AB9" s="598"/>
      <c r="AC9" s="598"/>
      <c r="AD9" s="598"/>
    </row>
    <row r="10" spans="1:30">
      <c r="A10" s="373"/>
      <c r="B10" s="374"/>
      <c r="C10" s="374"/>
      <c r="D10" s="374"/>
      <c r="E10" s="374"/>
      <c r="F10" s="374"/>
      <c r="G10" s="374"/>
      <c r="H10" s="374"/>
      <c r="I10" s="374"/>
      <c r="J10" s="374"/>
      <c r="K10" s="374"/>
      <c r="L10" s="375"/>
      <c r="M10" s="375"/>
      <c r="N10" s="376"/>
      <c r="O10" s="359"/>
      <c r="P10" s="376"/>
    </row>
    <row r="11" spans="1:30">
      <c r="A11" s="373"/>
      <c r="B11" s="377"/>
      <c r="C11" s="377"/>
      <c r="D11" s="377"/>
      <c r="E11" s="377"/>
      <c r="F11" s="377"/>
      <c r="G11" s="377"/>
      <c r="H11" s="377"/>
      <c r="I11" s="377"/>
      <c r="J11" s="377"/>
      <c r="K11" s="377"/>
      <c r="L11" s="378"/>
      <c r="M11" s="378"/>
      <c r="N11" s="379"/>
      <c r="O11" s="359"/>
      <c r="P11" s="380"/>
    </row>
    <row r="12" spans="1:30" s="347" customFormat="1" ht="22.5" customHeight="1">
      <c r="A12" s="381">
        <v>1</v>
      </c>
      <c r="B12" s="708" t="s">
        <v>329</v>
      </c>
      <c r="C12" s="708"/>
      <c r="D12" s="708"/>
      <c r="E12" s="708"/>
      <c r="F12" s="708"/>
      <c r="G12" s="708"/>
      <c r="H12" s="708"/>
      <c r="I12" s="708"/>
      <c r="J12" s="708"/>
      <c r="K12" s="708"/>
      <c r="L12" s="382"/>
      <c r="M12" s="382"/>
      <c r="N12" s="383"/>
      <c r="O12" s="384"/>
      <c r="P12" s="385"/>
      <c r="Q12" s="346"/>
      <c r="R12" s="598"/>
      <c r="S12" s="598"/>
      <c r="T12" s="598"/>
      <c r="U12" s="598"/>
      <c r="V12" s="598"/>
      <c r="W12" s="598"/>
      <c r="X12" s="598"/>
      <c r="Y12" s="598"/>
      <c r="Z12" s="598"/>
      <c r="AA12" s="598"/>
      <c r="AB12" s="598"/>
      <c r="AC12" s="598"/>
      <c r="AD12" s="598"/>
    </row>
    <row r="13" spans="1:30">
      <c r="A13" s="373"/>
      <c r="B13" s="377"/>
      <c r="C13" s="377"/>
      <c r="D13" s="377"/>
      <c r="E13" s="377"/>
      <c r="F13" s="377"/>
      <c r="G13" s="377"/>
      <c r="H13" s="377"/>
      <c r="I13" s="377"/>
      <c r="J13" s="377"/>
      <c r="K13" s="377"/>
      <c r="L13" s="378"/>
      <c r="M13" s="378"/>
      <c r="N13" s="379"/>
      <c r="O13" s="359"/>
      <c r="P13" s="380"/>
    </row>
    <row r="14" spans="1:30" s="387" customFormat="1" ht="33" customHeight="1">
      <c r="A14" s="373"/>
      <c r="B14" s="709" t="s">
        <v>729</v>
      </c>
      <c r="C14" s="709"/>
      <c r="D14" s="709"/>
      <c r="E14" s="709"/>
      <c r="F14" s="709"/>
      <c r="G14" s="709"/>
      <c r="H14" s="709"/>
      <c r="I14" s="709"/>
      <c r="J14" s="709"/>
      <c r="K14" s="709"/>
      <c r="L14" s="378"/>
      <c r="M14" s="378"/>
      <c r="N14" s="379"/>
      <c r="O14" s="359"/>
      <c r="P14" s="380"/>
      <c r="Q14" s="386"/>
    </row>
    <row r="15" spans="1:30">
      <c r="A15" s="373"/>
      <c r="B15" s="377"/>
      <c r="C15" s="377"/>
      <c r="D15" s="377"/>
      <c r="E15" s="377"/>
      <c r="F15" s="377"/>
      <c r="G15" s="377"/>
      <c r="H15" s="377"/>
      <c r="I15" s="377"/>
      <c r="J15" s="377"/>
      <c r="K15" s="377"/>
    </row>
    <row r="16" spans="1:30" s="387" customFormat="1">
      <c r="A16" s="391"/>
      <c r="B16" s="392"/>
      <c r="C16" s="392"/>
      <c r="D16" s="392"/>
      <c r="E16" s="392"/>
      <c r="F16" s="392"/>
      <c r="G16" s="392"/>
      <c r="H16" s="392"/>
      <c r="I16" s="392"/>
      <c r="J16" s="392"/>
      <c r="K16" s="392"/>
      <c r="L16" s="393"/>
      <c r="M16" s="393"/>
      <c r="N16" s="394"/>
      <c r="O16" s="395"/>
      <c r="P16" s="395"/>
      <c r="Q16" s="386"/>
    </row>
    <row r="17" spans="1:30" s="319" customFormat="1" ht="15">
      <c r="A17" s="311">
        <f>0.01+A12</f>
        <v>1.01</v>
      </c>
      <c r="B17" s="693" t="s">
        <v>365</v>
      </c>
      <c r="C17" s="694"/>
      <c r="D17" s="694"/>
      <c r="E17" s="694"/>
      <c r="F17" s="694"/>
      <c r="G17" s="694"/>
      <c r="H17" s="694"/>
      <c r="I17" s="694"/>
      <c r="J17" s="694"/>
      <c r="K17" s="695"/>
      <c r="L17" s="312" t="s">
        <v>137</v>
      </c>
      <c r="M17" s="313"/>
      <c r="N17" s="314">
        <v>32.5</v>
      </c>
      <c r="O17" s="396"/>
      <c r="P17" s="316">
        <f>O17*N17</f>
        <v>0</v>
      </c>
      <c r="Q17" s="318"/>
      <c r="R17" s="493"/>
      <c r="S17" s="493"/>
      <c r="T17" s="493"/>
      <c r="U17" s="493"/>
      <c r="V17" s="493"/>
      <c r="W17" s="493"/>
      <c r="X17" s="493"/>
      <c r="Y17" s="493"/>
      <c r="Z17" s="493"/>
      <c r="AA17" s="493"/>
      <c r="AB17" s="493"/>
      <c r="AC17" s="493"/>
      <c r="AD17" s="493"/>
    </row>
    <row r="18" spans="1:30" ht="137.25" customHeight="1">
      <c r="A18" s="327"/>
      <c r="B18" s="696" t="s">
        <v>547</v>
      </c>
      <c r="C18" s="696"/>
      <c r="D18" s="696"/>
      <c r="E18" s="696"/>
      <c r="F18" s="696"/>
      <c r="G18" s="696"/>
      <c r="H18" s="696"/>
      <c r="I18" s="696"/>
      <c r="J18" s="696"/>
      <c r="K18" s="696"/>
      <c r="L18" s="320"/>
      <c r="M18" s="320"/>
      <c r="N18" s="320"/>
      <c r="O18" s="397"/>
      <c r="P18" s="398"/>
    </row>
    <row r="19" spans="1:30">
      <c r="A19" s="399"/>
      <c r="B19" s="400"/>
      <c r="C19" s="400"/>
      <c r="D19" s="400"/>
      <c r="E19" s="400"/>
      <c r="F19" s="400"/>
      <c r="G19" s="400"/>
      <c r="H19" s="400"/>
      <c r="I19" s="400"/>
      <c r="J19" s="400"/>
      <c r="K19" s="400"/>
      <c r="L19" s="401"/>
      <c r="M19" s="402"/>
      <c r="N19" s="402"/>
      <c r="O19" s="403"/>
      <c r="P19" s="404"/>
    </row>
    <row r="20" spans="1:30" s="387" customFormat="1">
      <c r="A20" s="391"/>
      <c r="B20" s="392"/>
      <c r="C20" s="392"/>
      <c r="D20" s="392"/>
      <c r="E20" s="392"/>
      <c r="F20" s="392"/>
      <c r="G20" s="392"/>
      <c r="H20" s="392"/>
      <c r="I20" s="392"/>
      <c r="J20" s="392"/>
      <c r="K20" s="392"/>
      <c r="L20" s="393"/>
      <c r="M20" s="393"/>
      <c r="N20" s="394"/>
      <c r="O20" s="405"/>
      <c r="P20" s="395"/>
      <c r="Q20" s="386"/>
    </row>
    <row r="21" spans="1:30" s="319" customFormat="1" ht="15">
      <c r="A21" s="311">
        <f>0.01+A17</f>
        <v>1.02</v>
      </c>
      <c r="B21" s="693" t="s">
        <v>796</v>
      </c>
      <c r="C21" s="694"/>
      <c r="D21" s="694"/>
      <c r="E21" s="694"/>
      <c r="F21" s="694"/>
      <c r="G21" s="694"/>
      <c r="H21" s="694"/>
      <c r="I21" s="694"/>
      <c r="J21" s="694"/>
      <c r="K21" s="695"/>
      <c r="L21" s="312" t="s">
        <v>137</v>
      </c>
      <c r="M21" s="313"/>
      <c r="N21" s="314">
        <v>32.5</v>
      </c>
      <c r="O21" s="396"/>
      <c r="P21" s="316">
        <f>O21*N21</f>
        <v>0</v>
      </c>
      <c r="Q21" s="318"/>
      <c r="R21" s="493"/>
      <c r="S21" s="493"/>
      <c r="T21" s="493"/>
      <c r="U21" s="493"/>
      <c r="V21" s="493"/>
      <c r="W21" s="493"/>
      <c r="X21" s="493"/>
      <c r="Y21" s="493"/>
      <c r="Z21" s="493"/>
      <c r="AA21" s="493"/>
      <c r="AB21" s="493"/>
      <c r="AC21" s="493"/>
      <c r="AD21" s="493"/>
    </row>
    <row r="22" spans="1:30" ht="182.25" customHeight="1">
      <c r="A22" s="327"/>
      <c r="B22" s="696" t="s">
        <v>366</v>
      </c>
      <c r="C22" s="696"/>
      <c r="D22" s="696"/>
      <c r="E22" s="696"/>
      <c r="F22" s="696"/>
      <c r="G22" s="696"/>
      <c r="H22" s="696"/>
      <c r="I22" s="696"/>
      <c r="J22" s="696"/>
      <c r="K22" s="696"/>
      <c r="L22" s="320"/>
      <c r="M22" s="320"/>
      <c r="N22" s="320"/>
      <c r="O22" s="397"/>
      <c r="P22" s="398"/>
    </row>
    <row r="23" spans="1:30" s="387" customFormat="1">
      <c r="A23" s="323"/>
      <c r="B23" s="324"/>
      <c r="C23" s="324"/>
      <c r="D23" s="324"/>
      <c r="E23" s="324"/>
      <c r="F23" s="324"/>
      <c r="G23" s="324"/>
      <c r="H23" s="324"/>
      <c r="I23" s="324"/>
      <c r="J23" s="324"/>
      <c r="K23" s="324"/>
      <c r="L23" s="320"/>
      <c r="M23" s="325"/>
      <c r="N23" s="325"/>
      <c r="O23" s="406"/>
      <c r="P23" s="359"/>
      <c r="Q23" s="386"/>
    </row>
    <row r="24" spans="1:30" s="387" customFormat="1">
      <c r="A24" s="391"/>
      <c r="B24" s="392"/>
      <c r="C24" s="392"/>
      <c r="D24" s="392"/>
      <c r="E24" s="392"/>
      <c r="F24" s="392"/>
      <c r="G24" s="392"/>
      <c r="H24" s="392"/>
      <c r="I24" s="392"/>
      <c r="J24" s="392"/>
      <c r="K24" s="392"/>
      <c r="L24" s="393"/>
      <c r="M24" s="393"/>
      <c r="N24" s="394"/>
      <c r="O24" s="405"/>
      <c r="P24" s="395"/>
      <c r="Q24" s="386"/>
    </row>
    <row r="25" spans="1:30" s="319" customFormat="1" ht="15">
      <c r="A25" s="311">
        <f>0.01+A21</f>
        <v>1.03</v>
      </c>
      <c r="B25" s="693" t="s">
        <v>296</v>
      </c>
      <c r="C25" s="694"/>
      <c r="D25" s="694"/>
      <c r="E25" s="694"/>
      <c r="F25" s="694"/>
      <c r="G25" s="694"/>
      <c r="H25" s="694"/>
      <c r="I25" s="694"/>
      <c r="J25" s="694"/>
      <c r="K25" s="695"/>
      <c r="L25" s="312" t="s">
        <v>137</v>
      </c>
      <c r="M25" s="313"/>
      <c r="N25" s="314">
        <v>15</v>
      </c>
      <c r="O25" s="396"/>
      <c r="P25" s="316">
        <f>O25*N25</f>
        <v>0</v>
      </c>
      <c r="Q25" s="318"/>
      <c r="R25" s="493"/>
      <c r="S25" s="493"/>
      <c r="T25" s="493"/>
      <c r="U25" s="493"/>
      <c r="V25" s="493"/>
      <c r="W25" s="493"/>
      <c r="X25" s="493"/>
      <c r="Y25" s="493"/>
      <c r="Z25" s="493"/>
      <c r="AA25" s="493"/>
      <c r="AB25" s="493"/>
      <c r="AC25" s="493"/>
      <c r="AD25" s="493"/>
    </row>
    <row r="26" spans="1:30" ht="203.25" customHeight="1">
      <c r="A26" s="327"/>
      <c r="B26" s="696" t="s">
        <v>619</v>
      </c>
      <c r="C26" s="696"/>
      <c r="D26" s="696"/>
      <c r="E26" s="696"/>
      <c r="F26" s="696"/>
      <c r="G26" s="696"/>
      <c r="H26" s="696"/>
      <c r="I26" s="696"/>
      <c r="J26" s="696"/>
      <c r="K26" s="696"/>
      <c r="L26" s="320"/>
      <c r="M26" s="320"/>
      <c r="N26" s="320"/>
      <c r="O26" s="397"/>
      <c r="P26" s="398"/>
    </row>
    <row r="27" spans="1:30">
      <c r="A27" s="399"/>
      <c r="B27" s="400"/>
      <c r="C27" s="400"/>
      <c r="D27" s="400"/>
      <c r="E27" s="400"/>
      <c r="F27" s="400"/>
      <c r="G27" s="400"/>
      <c r="H27" s="400"/>
      <c r="I27" s="400"/>
      <c r="J27" s="400"/>
      <c r="K27" s="400"/>
      <c r="L27" s="401"/>
      <c r="M27" s="402"/>
      <c r="N27" s="402"/>
      <c r="O27" s="403"/>
      <c r="P27" s="404"/>
    </row>
    <row r="28" spans="1:30" s="387" customFormat="1">
      <c r="A28" s="391"/>
      <c r="B28" s="392"/>
      <c r="C28" s="392"/>
      <c r="D28" s="392"/>
      <c r="E28" s="392"/>
      <c r="F28" s="392"/>
      <c r="G28" s="392"/>
      <c r="H28" s="392"/>
      <c r="I28" s="392"/>
      <c r="J28" s="392"/>
      <c r="K28" s="392"/>
      <c r="L28" s="393"/>
      <c r="M28" s="393"/>
      <c r="N28" s="394"/>
      <c r="O28" s="405"/>
      <c r="P28" s="395"/>
      <c r="Q28" s="386"/>
    </row>
    <row r="29" spans="1:30" s="319" customFormat="1" ht="15">
      <c r="A29" s="311">
        <f>0.01+A25</f>
        <v>1.04</v>
      </c>
      <c r="B29" s="693" t="s">
        <v>318</v>
      </c>
      <c r="C29" s="694"/>
      <c r="D29" s="694"/>
      <c r="E29" s="694"/>
      <c r="F29" s="694"/>
      <c r="G29" s="694"/>
      <c r="H29" s="694"/>
      <c r="I29" s="694"/>
      <c r="J29" s="694"/>
      <c r="K29" s="695"/>
      <c r="L29" s="312" t="s">
        <v>137</v>
      </c>
      <c r="M29" s="313"/>
      <c r="N29" s="314">
        <v>9</v>
      </c>
      <c r="O29" s="396"/>
      <c r="P29" s="316">
        <f>O29*N29</f>
        <v>0</v>
      </c>
      <c r="Q29" s="318"/>
      <c r="R29" s="493"/>
      <c r="S29" s="493"/>
      <c r="T29" s="493"/>
      <c r="U29" s="493"/>
      <c r="V29" s="493"/>
      <c r="W29" s="493"/>
      <c r="X29" s="493"/>
      <c r="Y29" s="493"/>
      <c r="Z29" s="493"/>
      <c r="AA29" s="493"/>
      <c r="AB29" s="493"/>
      <c r="AC29" s="493"/>
      <c r="AD29" s="493"/>
    </row>
    <row r="30" spans="1:30" ht="171" customHeight="1">
      <c r="A30" s="327"/>
      <c r="B30" s="696" t="s">
        <v>121</v>
      </c>
      <c r="C30" s="696"/>
      <c r="D30" s="696"/>
      <c r="E30" s="696"/>
      <c r="F30" s="696"/>
      <c r="G30" s="696"/>
      <c r="H30" s="696"/>
      <c r="I30" s="696"/>
      <c r="J30" s="696"/>
      <c r="K30" s="696"/>
      <c r="L30" s="320"/>
      <c r="M30" s="320"/>
      <c r="N30" s="320"/>
      <c r="O30" s="397"/>
      <c r="P30" s="398"/>
    </row>
    <row r="31" spans="1:30" s="387" customFormat="1">
      <c r="A31" s="391"/>
      <c r="B31" s="392"/>
      <c r="C31" s="392"/>
      <c r="D31" s="392"/>
      <c r="E31" s="392"/>
      <c r="F31" s="392"/>
      <c r="G31" s="392"/>
      <c r="H31" s="392"/>
      <c r="I31" s="392"/>
      <c r="J31" s="392"/>
      <c r="K31" s="392"/>
      <c r="L31" s="393"/>
      <c r="M31" s="393"/>
      <c r="N31" s="394"/>
      <c r="O31" s="405"/>
      <c r="P31" s="395"/>
      <c r="Q31" s="386"/>
    </row>
    <row r="32" spans="1:30" s="319" customFormat="1" ht="15">
      <c r="A32" s="311">
        <f>0.01+A29</f>
        <v>1.05</v>
      </c>
      <c r="B32" s="693" t="s">
        <v>297</v>
      </c>
      <c r="C32" s="694"/>
      <c r="D32" s="694"/>
      <c r="E32" s="694"/>
      <c r="F32" s="694"/>
      <c r="G32" s="694"/>
      <c r="H32" s="694"/>
      <c r="I32" s="694"/>
      <c r="J32" s="694"/>
      <c r="K32" s="695"/>
      <c r="L32" s="312" t="s">
        <v>137</v>
      </c>
      <c r="M32" s="313"/>
      <c r="N32" s="314">
        <v>51.5</v>
      </c>
      <c r="O32" s="396"/>
      <c r="P32" s="316">
        <f>O32*N32</f>
        <v>0</v>
      </c>
      <c r="Q32" s="318"/>
      <c r="R32" s="493"/>
      <c r="S32" s="493"/>
      <c r="T32" s="493"/>
      <c r="U32" s="493"/>
      <c r="V32" s="493"/>
      <c r="W32" s="493"/>
      <c r="X32" s="493"/>
      <c r="Y32" s="493"/>
      <c r="Z32" s="493"/>
      <c r="AA32" s="493"/>
      <c r="AB32" s="493"/>
      <c r="AC32" s="493"/>
      <c r="AD32" s="493"/>
    </row>
    <row r="33" spans="1:30" ht="205.5" customHeight="1">
      <c r="A33" s="327"/>
      <c r="B33" s="696" t="s">
        <v>384</v>
      </c>
      <c r="C33" s="696"/>
      <c r="D33" s="696"/>
      <c r="E33" s="696"/>
      <c r="F33" s="696"/>
      <c r="G33" s="696"/>
      <c r="H33" s="696"/>
      <c r="I33" s="696"/>
      <c r="J33" s="696"/>
      <c r="K33" s="696"/>
      <c r="L33" s="320"/>
      <c r="M33" s="320"/>
      <c r="N33" s="320"/>
      <c r="O33" s="397"/>
      <c r="P33" s="398"/>
    </row>
    <row r="34" spans="1:30">
      <c r="A34" s="373"/>
      <c r="B34" s="374"/>
      <c r="C34" s="374"/>
      <c r="D34" s="374"/>
      <c r="E34" s="374"/>
      <c r="F34" s="374"/>
      <c r="G34" s="374"/>
      <c r="H34" s="374"/>
      <c r="I34" s="374"/>
      <c r="J34" s="374"/>
      <c r="K34" s="374"/>
      <c r="L34" s="407"/>
      <c r="M34" s="408"/>
      <c r="N34" s="408"/>
      <c r="O34" s="409"/>
      <c r="P34" s="317"/>
    </row>
    <row r="35" spans="1:30" s="387" customFormat="1">
      <c r="A35" s="391"/>
      <c r="B35" s="392"/>
      <c r="C35" s="392"/>
      <c r="D35" s="392"/>
      <c r="E35" s="392"/>
      <c r="F35" s="392"/>
      <c r="G35" s="392"/>
      <c r="H35" s="392"/>
      <c r="I35" s="392"/>
      <c r="J35" s="392"/>
      <c r="K35" s="392"/>
      <c r="L35" s="393"/>
      <c r="M35" s="393"/>
      <c r="N35" s="394"/>
      <c r="O35" s="405"/>
      <c r="P35" s="395"/>
      <c r="Q35" s="386"/>
    </row>
    <row r="36" spans="1:30" s="319" customFormat="1" ht="15" customHeight="1">
      <c r="A36" s="311">
        <f>0.01+A32</f>
        <v>1.06</v>
      </c>
      <c r="B36" s="693" t="s">
        <v>330</v>
      </c>
      <c r="C36" s="694"/>
      <c r="D36" s="694"/>
      <c r="E36" s="694"/>
      <c r="F36" s="694"/>
      <c r="G36" s="694"/>
      <c r="H36" s="694"/>
      <c r="I36" s="694"/>
      <c r="J36" s="694"/>
      <c r="K36" s="695"/>
      <c r="L36" s="312" t="s">
        <v>558</v>
      </c>
      <c r="M36" s="313"/>
      <c r="N36" s="314">
        <v>51.1</v>
      </c>
      <c r="O36" s="396"/>
      <c r="P36" s="316">
        <f>O36*N36</f>
        <v>0</v>
      </c>
      <c r="Q36" s="318"/>
      <c r="R36" s="493"/>
      <c r="S36" s="493"/>
      <c r="T36" s="493"/>
      <c r="U36" s="493"/>
      <c r="V36" s="493"/>
      <c r="W36" s="493"/>
      <c r="X36" s="493"/>
      <c r="Y36" s="493"/>
      <c r="Z36" s="493"/>
      <c r="AA36" s="493"/>
      <c r="AB36" s="493"/>
      <c r="AC36" s="493"/>
      <c r="AD36" s="493"/>
    </row>
    <row r="37" spans="1:30" ht="132.75" customHeight="1">
      <c r="A37" s="327"/>
      <c r="B37" s="696" t="s">
        <v>235</v>
      </c>
      <c r="C37" s="696"/>
      <c r="D37" s="696"/>
      <c r="E37" s="696"/>
      <c r="F37" s="696"/>
      <c r="G37" s="696"/>
      <c r="H37" s="696"/>
      <c r="I37" s="696"/>
      <c r="J37" s="696"/>
      <c r="K37" s="696"/>
      <c r="L37" s="320"/>
      <c r="M37" s="320"/>
      <c r="N37" s="320"/>
      <c r="O37" s="397"/>
      <c r="P37" s="398"/>
    </row>
    <row r="38" spans="1:30">
      <c r="A38" s="399"/>
      <c r="B38" s="400"/>
      <c r="C38" s="400"/>
      <c r="D38" s="400"/>
      <c r="E38" s="400"/>
      <c r="F38" s="400"/>
      <c r="G38" s="400"/>
      <c r="H38" s="400"/>
      <c r="I38" s="400"/>
      <c r="J38" s="400"/>
      <c r="K38" s="400"/>
      <c r="L38" s="401"/>
      <c r="M38" s="402"/>
      <c r="N38" s="402"/>
      <c r="O38" s="403"/>
      <c r="P38" s="404"/>
    </row>
    <row r="39" spans="1:30" s="387" customFormat="1">
      <c r="A39" s="391"/>
      <c r="B39" s="392"/>
      <c r="C39" s="392"/>
      <c r="D39" s="392"/>
      <c r="E39" s="392"/>
      <c r="F39" s="392"/>
      <c r="G39" s="392"/>
      <c r="H39" s="392"/>
      <c r="I39" s="392"/>
      <c r="J39" s="392"/>
      <c r="K39" s="392"/>
      <c r="L39" s="393"/>
      <c r="M39" s="393"/>
      <c r="N39" s="394"/>
      <c r="O39" s="405"/>
      <c r="P39" s="395"/>
      <c r="Q39" s="386"/>
    </row>
    <row r="40" spans="1:30" s="319" customFormat="1" ht="15" customHeight="1">
      <c r="A40" s="311">
        <f>0.01+A36</f>
        <v>1.07</v>
      </c>
      <c r="B40" s="693" t="s">
        <v>330</v>
      </c>
      <c r="C40" s="694"/>
      <c r="D40" s="694"/>
      <c r="E40" s="694"/>
      <c r="F40" s="694"/>
      <c r="G40" s="694"/>
      <c r="H40" s="694"/>
      <c r="I40" s="694"/>
      <c r="J40" s="694"/>
      <c r="K40" s="695"/>
      <c r="L40" s="312" t="s">
        <v>558</v>
      </c>
      <c r="M40" s="313"/>
      <c r="N40" s="314">
        <v>13</v>
      </c>
      <c r="O40" s="396"/>
      <c r="P40" s="316">
        <f>O40*N40</f>
        <v>0</v>
      </c>
      <c r="Q40" s="318"/>
      <c r="R40" s="493"/>
      <c r="S40" s="493"/>
      <c r="T40" s="493"/>
      <c r="U40" s="493"/>
      <c r="V40" s="493"/>
      <c r="W40" s="493"/>
      <c r="X40" s="493"/>
      <c r="Y40" s="493"/>
      <c r="Z40" s="493"/>
      <c r="AA40" s="493"/>
      <c r="AB40" s="493"/>
      <c r="AC40" s="493"/>
      <c r="AD40" s="493"/>
    </row>
    <row r="41" spans="1:30" ht="125.25" customHeight="1">
      <c r="A41" s="327"/>
      <c r="B41" s="696" t="s">
        <v>0</v>
      </c>
      <c r="C41" s="696"/>
      <c r="D41" s="696"/>
      <c r="E41" s="696"/>
      <c r="F41" s="696"/>
      <c r="G41" s="696"/>
      <c r="H41" s="696"/>
      <c r="I41" s="696"/>
      <c r="J41" s="696"/>
      <c r="K41" s="696"/>
      <c r="L41" s="320"/>
      <c r="M41" s="320"/>
      <c r="N41" s="320"/>
      <c r="O41" s="397"/>
      <c r="P41" s="398"/>
    </row>
    <row r="42" spans="1:30" s="387" customFormat="1">
      <c r="A42" s="323"/>
      <c r="B42" s="324"/>
      <c r="C42" s="324"/>
      <c r="D42" s="324"/>
      <c r="E42" s="324"/>
      <c r="F42" s="324"/>
      <c r="G42" s="324"/>
      <c r="H42" s="324"/>
      <c r="I42" s="324"/>
      <c r="J42" s="324"/>
      <c r="K42" s="324"/>
      <c r="L42" s="320"/>
      <c r="M42" s="325"/>
      <c r="N42" s="325"/>
      <c r="O42" s="406"/>
      <c r="P42" s="359"/>
      <c r="Q42" s="386"/>
    </row>
    <row r="43" spans="1:30" s="387" customFormat="1">
      <c r="A43" s="391"/>
      <c r="B43" s="392"/>
      <c r="C43" s="392"/>
      <c r="D43" s="392"/>
      <c r="E43" s="392"/>
      <c r="F43" s="392"/>
      <c r="G43" s="392"/>
      <c r="H43" s="392"/>
      <c r="I43" s="392"/>
      <c r="J43" s="392"/>
      <c r="K43" s="392"/>
      <c r="L43" s="393"/>
      <c r="M43" s="393"/>
      <c r="N43" s="394"/>
      <c r="O43" s="405"/>
      <c r="P43" s="395"/>
      <c r="Q43" s="386"/>
    </row>
    <row r="44" spans="1:30" s="319" customFormat="1" ht="15">
      <c r="A44" s="311">
        <f>0.01+A40</f>
        <v>1.08</v>
      </c>
      <c r="B44" s="693" t="s">
        <v>489</v>
      </c>
      <c r="C44" s="694"/>
      <c r="D44" s="694"/>
      <c r="E44" s="694"/>
      <c r="F44" s="694"/>
      <c r="G44" s="694"/>
      <c r="H44" s="694"/>
      <c r="I44" s="694"/>
      <c r="J44" s="694"/>
      <c r="K44" s="695"/>
      <c r="L44" s="312" t="s">
        <v>137</v>
      </c>
      <c r="M44" s="313"/>
      <c r="N44" s="314">
        <v>60</v>
      </c>
      <c r="O44" s="396"/>
      <c r="P44" s="316">
        <f>O44*N44</f>
        <v>0</v>
      </c>
      <c r="Q44" s="318"/>
      <c r="R44" s="493"/>
      <c r="S44" s="493"/>
      <c r="T44" s="493"/>
      <c r="U44" s="493"/>
      <c r="V44" s="493"/>
      <c r="W44" s="493"/>
      <c r="X44" s="493"/>
      <c r="Y44" s="493"/>
      <c r="Z44" s="493"/>
      <c r="AA44" s="493"/>
      <c r="AB44" s="493"/>
      <c r="AC44" s="493"/>
      <c r="AD44" s="493"/>
    </row>
    <row r="45" spans="1:30" ht="42" customHeight="1">
      <c r="A45" s="327"/>
      <c r="B45" s="696" t="s">
        <v>331</v>
      </c>
      <c r="C45" s="696"/>
      <c r="D45" s="696"/>
      <c r="E45" s="696"/>
      <c r="F45" s="696"/>
      <c r="G45" s="696"/>
      <c r="H45" s="696"/>
      <c r="I45" s="696"/>
      <c r="J45" s="696"/>
      <c r="K45" s="696"/>
      <c r="L45" s="320"/>
      <c r="M45" s="320"/>
      <c r="N45" s="320"/>
      <c r="O45" s="397"/>
      <c r="P45" s="398"/>
    </row>
    <row r="46" spans="1:30">
      <c r="A46" s="399"/>
      <c r="B46" s="400"/>
      <c r="C46" s="400"/>
      <c r="D46" s="400"/>
      <c r="E46" s="400"/>
      <c r="F46" s="400"/>
      <c r="G46" s="400"/>
      <c r="H46" s="400"/>
      <c r="I46" s="400"/>
      <c r="J46" s="400"/>
      <c r="K46" s="400"/>
      <c r="L46" s="401"/>
      <c r="M46" s="402"/>
      <c r="N46" s="402"/>
      <c r="O46" s="403"/>
      <c r="P46" s="404"/>
    </row>
    <row r="47" spans="1:30" s="387" customFormat="1">
      <c r="A47" s="391"/>
      <c r="B47" s="392"/>
      <c r="C47" s="392"/>
      <c r="D47" s="392"/>
      <c r="E47" s="392"/>
      <c r="F47" s="392"/>
      <c r="G47" s="392"/>
      <c r="H47" s="392"/>
      <c r="I47" s="392"/>
      <c r="J47" s="392"/>
      <c r="K47" s="392"/>
      <c r="L47" s="393"/>
      <c r="M47" s="393"/>
      <c r="N47" s="394"/>
      <c r="O47" s="405"/>
      <c r="P47" s="395"/>
      <c r="Q47" s="386"/>
    </row>
    <row r="48" spans="1:30" s="319" customFormat="1" ht="15">
      <c r="A48" s="311">
        <f>0.01+A44</f>
        <v>1.0900000000000001</v>
      </c>
      <c r="B48" s="693" t="s">
        <v>123</v>
      </c>
      <c r="C48" s="694"/>
      <c r="D48" s="694"/>
      <c r="E48" s="694"/>
      <c r="F48" s="694"/>
      <c r="G48" s="694"/>
      <c r="H48" s="694"/>
      <c r="I48" s="694"/>
      <c r="J48" s="694"/>
      <c r="K48" s="695"/>
      <c r="L48" s="312" t="s">
        <v>558</v>
      </c>
      <c r="M48" s="313"/>
      <c r="N48" s="314">
        <v>6.5</v>
      </c>
      <c r="O48" s="396"/>
      <c r="P48" s="316">
        <f>O48*N48</f>
        <v>0</v>
      </c>
      <c r="Q48" s="318"/>
      <c r="R48" s="493"/>
      <c r="S48" s="493"/>
      <c r="T48" s="493"/>
      <c r="U48" s="493"/>
      <c r="V48" s="493"/>
      <c r="W48" s="493"/>
      <c r="X48" s="493"/>
      <c r="Y48" s="493"/>
      <c r="Z48" s="493"/>
      <c r="AA48" s="493"/>
      <c r="AB48" s="493"/>
      <c r="AC48" s="493"/>
      <c r="AD48" s="493"/>
    </row>
    <row r="49" spans="1:30" ht="171.75" customHeight="1">
      <c r="A49" s="327"/>
      <c r="B49" s="696" t="s">
        <v>620</v>
      </c>
      <c r="C49" s="696"/>
      <c r="D49" s="696"/>
      <c r="E49" s="696"/>
      <c r="F49" s="696"/>
      <c r="G49" s="696"/>
      <c r="H49" s="696"/>
      <c r="I49" s="696"/>
      <c r="J49" s="696"/>
      <c r="K49" s="696"/>
      <c r="L49" s="320"/>
      <c r="M49" s="320"/>
      <c r="N49" s="320"/>
      <c r="O49" s="397"/>
      <c r="P49" s="398"/>
    </row>
    <row r="50" spans="1:30" ht="11.25" customHeight="1">
      <c r="A50" s="399"/>
      <c r="B50" s="400"/>
      <c r="C50" s="400"/>
      <c r="D50" s="400"/>
      <c r="E50" s="400"/>
      <c r="F50" s="400"/>
      <c r="G50" s="400"/>
      <c r="H50" s="400"/>
      <c r="I50" s="400"/>
      <c r="J50" s="400"/>
      <c r="K50" s="400"/>
      <c r="L50" s="401"/>
      <c r="M50" s="402"/>
      <c r="N50" s="402"/>
      <c r="O50" s="403"/>
      <c r="P50" s="404"/>
    </row>
    <row r="51" spans="1:30" s="387" customFormat="1" ht="11.25" customHeight="1">
      <c r="A51" s="391"/>
      <c r="B51" s="392"/>
      <c r="C51" s="392"/>
      <c r="D51" s="392"/>
      <c r="E51" s="392"/>
      <c r="F51" s="392"/>
      <c r="G51" s="392"/>
      <c r="H51" s="392"/>
      <c r="I51" s="392"/>
      <c r="J51" s="392"/>
      <c r="K51" s="392"/>
      <c r="L51" s="393"/>
      <c r="M51" s="393"/>
      <c r="N51" s="394"/>
      <c r="O51" s="405"/>
      <c r="P51" s="395"/>
      <c r="Q51" s="386"/>
    </row>
    <row r="52" spans="1:30" s="319" customFormat="1" ht="11.25" customHeight="1">
      <c r="A52" s="311">
        <f>0.01+A48</f>
        <v>1.1000000000000001</v>
      </c>
      <c r="B52" s="693" t="s">
        <v>122</v>
      </c>
      <c r="C52" s="694"/>
      <c r="D52" s="694"/>
      <c r="E52" s="694"/>
      <c r="F52" s="694"/>
      <c r="G52" s="694"/>
      <c r="H52" s="694"/>
      <c r="I52" s="694"/>
      <c r="J52" s="694"/>
      <c r="K52" s="695"/>
      <c r="L52" s="312" t="s">
        <v>558</v>
      </c>
      <c r="M52" s="313"/>
      <c r="N52" s="314">
        <v>15</v>
      </c>
      <c r="O52" s="396"/>
      <c r="P52" s="316">
        <f>O52*N52</f>
        <v>0</v>
      </c>
      <c r="Q52" s="318"/>
      <c r="R52" s="493"/>
      <c r="S52" s="493"/>
      <c r="T52" s="493"/>
      <c r="U52" s="493"/>
      <c r="V52" s="493"/>
      <c r="W52" s="493"/>
      <c r="X52" s="493"/>
      <c r="Y52" s="493"/>
      <c r="Z52" s="493"/>
      <c r="AA52" s="493"/>
      <c r="AB52" s="493"/>
      <c r="AC52" s="493"/>
      <c r="AD52" s="493"/>
    </row>
    <row r="53" spans="1:30" ht="179.25" customHeight="1">
      <c r="A53" s="327"/>
      <c r="B53" s="696" t="s">
        <v>621</v>
      </c>
      <c r="C53" s="696"/>
      <c r="D53" s="696"/>
      <c r="E53" s="696"/>
      <c r="F53" s="696"/>
      <c r="G53" s="696"/>
      <c r="H53" s="696"/>
      <c r="I53" s="696"/>
      <c r="J53" s="696"/>
      <c r="K53" s="696"/>
      <c r="L53" s="320"/>
      <c r="M53" s="320"/>
      <c r="N53" s="320"/>
      <c r="O53" s="397"/>
      <c r="P53" s="398"/>
    </row>
    <row r="54" spans="1:30" s="387" customFormat="1" ht="14.25" customHeight="1">
      <c r="A54" s="323"/>
      <c r="B54" s="324"/>
      <c r="C54" s="324"/>
      <c r="D54" s="324"/>
      <c r="E54" s="324"/>
      <c r="F54" s="324"/>
      <c r="G54" s="324"/>
      <c r="H54" s="324"/>
      <c r="I54" s="324"/>
      <c r="J54" s="324"/>
      <c r="K54" s="324"/>
      <c r="L54" s="320"/>
      <c r="M54" s="325"/>
      <c r="N54" s="325"/>
      <c r="O54" s="406"/>
      <c r="P54" s="359"/>
      <c r="Q54" s="386"/>
    </row>
    <row r="55" spans="1:30" s="387" customFormat="1">
      <c r="A55" s="391"/>
      <c r="B55" s="392"/>
      <c r="C55" s="392"/>
      <c r="D55" s="392"/>
      <c r="E55" s="392"/>
      <c r="F55" s="392"/>
      <c r="G55" s="392"/>
      <c r="H55" s="392"/>
      <c r="I55" s="392"/>
      <c r="J55" s="392"/>
      <c r="K55" s="392"/>
      <c r="L55" s="393"/>
      <c r="M55" s="393"/>
      <c r="N55" s="394"/>
      <c r="O55" s="405"/>
      <c r="P55" s="395"/>
      <c r="Q55" s="386"/>
    </row>
    <row r="56" spans="1:30" s="319" customFormat="1" ht="15" customHeight="1">
      <c r="A56" s="311">
        <f>0.01+A52</f>
        <v>1.1100000000000001</v>
      </c>
      <c r="B56" s="697" t="s">
        <v>372</v>
      </c>
      <c r="C56" s="698"/>
      <c r="D56" s="698"/>
      <c r="E56" s="698"/>
      <c r="F56" s="698"/>
      <c r="G56" s="698"/>
      <c r="H56" s="698"/>
      <c r="I56" s="698"/>
      <c r="J56" s="698"/>
      <c r="K56" s="699"/>
      <c r="L56" s="312" t="s">
        <v>558</v>
      </c>
      <c r="M56" s="313"/>
      <c r="N56" s="314">
        <v>21.5</v>
      </c>
      <c r="O56" s="396"/>
      <c r="P56" s="316">
        <f>O56*N56</f>
        <v>0</v>
      </c>
      <c r="Q56" s="318"/>
      <c r="R56" s="493"/>
      <c r="S56" s="493"/>
      <c r="T56" s="493"/>
      <c r="U56" s="493"/>
      <c r="V56" s="493"/>
      <c r="W56" s="493"/>
      <c r="X56" s="493"/>
      <c r="Y56" s="493"/>
      <c r="Z56" s="493"/>
      <c r="AA56" s="493"/>
      <c r="AB56" s="493"/>
      <c r="AC56" s="493"/>
      <c r="AD56" s="493"/>
    </row>
    <row r="57" spans="1:30" ht="141" customHeight="1">
      <c r="A57" s="327"/>
      <c r="B57" s="700" t="s">
        <v>292</v>
      </c>
      <c r="C57" s="700"/>
      <c r="D57" s="700"/>
      <c r="E57" s="700"/>
      <c r="F57" s="700"/>
      <c r="G57" s="700"/>
      <c r="H57" s="700"/>
      <c r="I57" s="700"/>
      <c r="J57" s="700"/>
      <c r="K57" s="700"/>
      <c r="L57" s="320"/>
      <c r="M57" s="320"/>
      <c r="N57" s="320"/>
      <c r="O57" s="397"/>
      <c r="P57" s="398"/>
    </row>
    <row r="58" spans="1:30">
      <c r="A58" s="399"/>
      <c r="B58" s="400"/>
      <c r="C58" s="400"/>
      <c r="D58" s="400"/>
      <c r="E58" s="400"/>
      <c r="F58" s="400"/>
      <c r="G58" s="400"/>
      <c r="H58" s="400"/>
      <c r="I58" s="400"/>
      <c r="J58" s="400"/>
      <c r="K58" s="400"/>
      <c r="L58" s="401"/>
      <c r="M58" s="402"/>
      <c r="N58" s="402"/>
      <c r="O58" s="403"/>
      <c r="P58" s="404"/>
    </row>
    <row r="59" spans="1:30" s="387" customFormat="1">
      <c r="A59" s="391"/>
      <c r="B59" s="392"/>
      <c r="C59" s="392"/>
      <c r="D59" s="392"/>
      <c r="E59" s="392"/>
      <c r="F59" s="392"/>
      <c r="G59" s="392"/>
      <c r="H59" s="392"/>
      <c r="I59" s="392"/>
      <c r="J59" s="392"/>
      <c r="K59" s="392"/>
      <c r="L59" s="393"/>
      <c r="M59" s="393"/>
      <c r="N59" s="394"/>
      <c r="O59" s="405"/>
      <c r="P59" s="395"/>
      <c r="Q59" s="386"/>
    </row>
    <row r="60" spans="1:30" s="319" customFormat="1" ht="15" customHeight="1">
      <c r="A60" s="311">
        <f>0.01+A56</f>
        <v>1.1200000000000001</v>
      </c>
      <c r="B60" s="697" t="s">
        <v>373</v>
      </c>
      <c r="C60" s="698"/>
      <c r="D60" s="698"/>
      <c r="E60" s="698"/>
      <c r="F60" s="698"/>
      <c r="G60" s="698"/>
      <c r="H60" s="698"/>
      <c r="I60" s="698"/>
      <c r="J60" s="698"/>
      <c r="K60" s="699"/>
      <c r="L60" s="312" t="s">
        <v>558</v>
      </c>
      <c r="M60" s="313"/>
      <c r="N60" s="314">
        <v>8.4599999999999991</v>
      </c>
      <c r="O60" s="396"/>
      <c r="P60" s="316">
        <f>O60*N60</f>
        <v>0</v>
      </c>
      <c r="Q60" s="318"/>
      <c r="R60" s="493"/>
      <c r="S60" s="493"/>
      <c r="T60" s="493"/>
      <c r="U60" s="493"/>
      <c r="V60" s="493"/>
      <c r="W60" s="493"/>
      <c r="X60" s="493"/>
      <c r="Y60" s="493"/>
      <c r="Z60" s="493"/>
      <c r="AA60" s="493"/>
      <c r="AB60" s="493"/>
      <c r="AC60" s="493"/>
      <c r="AD60" s="493"/>
    </row>
    <row r="61" spans="1:30" ht="133.5" customHeight="1">
      <c r="A61" s="327"/>
      <c r="B61" s="700" t="s">
        <v>801</v>
      </c>
      <c r="C61" s="700"/>
      <c r="D61" s="700"/>
      <c r="E61" s="700"/>
      <c r="F61" s="700"/>
      <c r="G61" s="700"/>
      <c r="H61" s="700"/>
      <c r="I61" s="700"/>
      <c r="J61" s="700"/>
      <c r="K61" s="700"/>
      <c r="L61" s="320"/>
      <c r="M61" s="320"/>
      <c r="N61" s="320"/>
      <c r="O61" s="397"/>
      <c r="P61" s="398"/>
    </row>
    <row r="62" spans="1:30">
      <c r="A62" s="399"/>
      <c r="B62" s="400"/>
      <c r="C62" s="400"/>
      <c r="D62" s="400"/>
      <c r="E62" s="400"/>
      <c r="F62" s="400"/>
      <c r="G62" s="400"/>
      <c r="H62" s="400"/>
      <c r="I62" s="400"/>
      <c r="J62" s="400"/>
      <c r="K62" s="400"/>
      <c r="L62" s="401"/>
      <c r="M62" s="402"/>
      <c r="N62" s="402"/>
      <c r="O62" s="403"/>
      <c r="P62" s="404"/>
    </row>
    <row r="63" spans="1:30" s="387" customFormat="1">
      <c r="A63" s="391"/>
      <c r="B63" s="392"/>
      <c r="C63" s="392"/>
      <c r="D63" s="392"/>
      <c r="E63" s="392"/>
      <c r="F63" s="392"/>
      <c r="G63" s="392"/>
      <c r="H63" s="392"/>
      <c r="I63" s="392"/>
      <c r="J63" s="392"/>
      <c r="K63" s="392"/>
      <c r="L63" s="393"/>
      <c r="M63" s="393"/>
      <c r="N63" s="394"/>
      <c r="O63" s="405"/>
      <c r="P63" s="395"/>
      <c r="Q63" s="386"/>
    </row>
    <row r="64" spans="1:30" s="319" customFormat="1" ht="15">
      <c r="A64" s="311">
        <f>0.01+A60</f>
        <v>1.1300000000000001</v>
      </c>
      <c r="B64" s="697" t="s">
        <v>374</v>
      </c>
      <c r="C64" s="698"/>
      <c r="D64" s="698"/>
      <c r="E64" s="698"/>
      <c r="F64" s="698"/>
      <c r="G64" s="698"/>
      <c r="H64" s="698"/>
      <c r="I64" s="698"/>
      <c r="J64" s="698"/>
      <c r="K64" s="699"/>
      <c r="L64" s="312" t="s">
        <v>558</v>
      </c>
      <c r="M64" s="313"/>
      <c r="N64" s="314">
        <v>12.5</v>
      </c>
      <c r="O64" s="396"/>
      <c r="P64" s="316">
        <f>O64*N64</f>
        <v>0</v>
      </c>
      <c r="Q64" s="318"/>
      <c r="R64" s="493"/>
      <c r="S64" s="493"/>
      <c r="T64" s="493"/>
      <c r="U64" s="493"/>
      <c r="V64" s="493"/>
      <c r="W64" s="493"/>
      <c r="X64" s="493"/>
      <c r="Y64" s="493"/>
      <c r="Z64" s="493"/>
      <c r="AA64" s="493"/>
      <c r="AB64" s="493"/>
      <c r="AC64" s="493"/>
      <c r="AD64" s="493"/>
    </row>
    <row r="65" spans="1:30" ht="125.25" customHeight="1">
      <c r="A65" s="327"/>
      <c r="B65" s="700" t="s">
        <v>800</v>
      </c>
      <c r="C65" s="700"/>
      <c r="D65" s="700"/>
      <c r="E65" s="700"/>
      <c r="F65" s="700"/>
      <c r="G65" s="700"/>
      <c r="H65" s="700"/>
      <c r="I65" s="700"/>
      <c r="J65" s="700"/>
      <c r="K65" s="700"/>
      <c r="L65" s="320"/>
      <c r="M65" s="320"/>
      <c r="N65" s="320"/>
      <c r="O65" s="397"/>
      <c r="P65" s="398"/>
    </row>
    <row r="66" spans="1:30" s="387" customFormat="1">
      <c r="A66" s="323"/>
      <c r="B66" s="324"/>
      <c r="C66" s="324"/>
      <c r="D66" s="324"/>
      <c r="E66" s="324"/>
      <c r="F66" s="324"/>
      <c r="G66" s="324"/>
      <c r="H66" s="324"/>
      <c r="I66" s="324"/>
      <c r="J66" s="324"/>
      <c r="K66" s="324"/>
      <c r="L66" s="320"/>
      <c r="M66" s="325"/>
      <c r="N66" s="325"/>
      <c r="O66" s="406"/>
      <c r="P66" s="359"/>
      <c r="Q66" s="386"/>
    </row>
    <row r="67" spans="1:30" s="387" customFormat="1">
      <c r="A67" s="391"/>
      <c r="B67" s="392"/>
      <c r="C67" s="392"/>
      <c r="D67" s="392"/>
      <c r="E67" s="392"/>
      <c r="F67" s="392"/>
      <c r="G67" s="392"/>
      <c r="H67" s="392"/>
      <c r="I67" s="392"/>
      <c r="J67" s="392"/>
      <c r="K67" s="392"/>
      <c r="L67" s="393"/>
      <c r="M67" s="393"/>
      <c r="N67" s="394"/>
      <c r="O67" s="405"/>
      <c r="P67" s="395"/>
      <c r="Q67" s="386"/>
    </row>
    <row r="68" spans="1:30" s="319" customFormat="1" ht="15">
      <c r="A68" s="311">
        <f>0.01+A64</f>
        <v>1.1400000000000001</v>
      </c>
      <c r="B68" s="701" t="s">
        <v>369</v>
      </c>
      <c r="C68" s="702"/>
      <c r="D68" s="702"/>
      <c r="E68" s="702"/>
      <c r="F68" s="702"/>
      <c r="G68" s="702"/>
      <c r="H68" s="702"/>
      <c r="I68" s="702"/>
      <c r="J68" s="702"/>
      <c r="K68" s="703"/>
      <c r="L68" s="312" t="s">
        <v>558</v>
      </c>
      <c r="M68" s="313"/>
      <c r="N68" s="314">
        <v>13</v>
      </c>
      <c r="O68" s="396"/>
      <c r="P68" s="316">
        <f>O68*N68</f>
        <v>0</v>
      </c>
      <c r="Q68" s="318"/>
      <c r="R68" s="493"/>
      <c r="S68" s="493"/>
      <c r="T68" s="493"/>
      <c r="U68" s="493"/>
      <c r="V68" s="493"/>
      <c r="W68" s="493"/>
      <c r="X68" s="493"/>
      <c r="Y68" s="493"/>
      <c r="Z68" s="493"/>
      <c r="AA68" s="493"/>
      <c r="AB68" s="493"/>
      <c r="AC68" s="493"/>
      <c r="AD68" s="493"/>
    </row>
    <row r="69" spans="1:30" ht="136.5" customHeight="1">
      <c r="A69" s="327"/>
      <c r="B69" s="700" t="s">
        <v>780</v>
      </c>
      <c r="C69" s="700"/>
      <c r="D69" s="700"/>
      <c r="E69" s="700"/>
      <c r="F69" s="700"/>
      <c r="G69" s="700"/>
      <c r="H69" s="700"/>
      <c r="I69" s="700"/>
      <c r="J69" s="700"/>
      <c r="K69" s="700"/>
      <c r="L69" s="320"/>
      <c r="M69" s="320"/>
      <c r="N69" s="320"/>
      <c r="O69" s="397"/>
      <c r="P69" s="398"/>
    </row>
    <row r="70" spans="1:30">
      <c r="A70" s="399"/>
      <c r="B70" s="400"/>
      <c r="C70" s="400"/>
      <c r="D70" s="400"/>
      <c r="E70" s="400"/>
      <c r="F70" s="400"/>
      <c r="G70" s="400"/>
      <c r="H70" s="400"/>
      <c r="I70" s="400"/>
      <c r="J70" s="400"/>
      <c r="K70" s="400"/>
      <c r="L70" s="401"/>
      <c r="M70" s="402"/>
      <c r="N70" s="402"/>
      <c r="O70" s="403"/>
      <c r="P70" s="404"/>
    </row>
    <row r="71" spans="1:30" s="387" customFormat="1">
      <c r="A71" s="391"/>
      <c r="B71" s="392"/>
      <c r="C71" s="392"/>
      <c r="D71" s="392"/>
      <c r="E71" s="392"/>
      <c r="F71" s="392"/>
      <c r="G71" s="392"/>
      <c r="H71" s="392"/>
      <c r="I71" s="392"/>
      <c r="J71" s="392"/>
      <c r="K71" s="392"/>
      <c r="L71" s="393"/>
      <c r="M71" s="393"/>
      <c r="N71" s="394"/>
      <c r="O71" s="405"/>
      <c r="P71" s="395"/>
      <c r="Q71" s="386"/>
    </row>
    <row r="72" spans="1:30" s="319" customFormat="1" ht="15" customHeight="1">
      <c r="A72" s="311">
        <f>0.01+A68</f>
        <v>1.1500000000000001</v>
      </c>
      <c r="B72" s="701" t="s">
        <v>370</v>
      </c>
      <c r="C72" s="702"/>
      <c r="D72" s="702"/>
      <c r="E72" s="702"/>
      <c r="F72" s="702"/>
      <c r="G72" s="702"/>
      <c r="H72" s="702"/>
      <c r="I72" s="702"/>
      <c r="J72" s="702"/>
      <c r="K72" s="703"/>
      <c r="L72" s="312" t="s">
        <v>558</v>
      </c>
      <c r="M72" s="313"/>
      <c r="N72" s="314">
        <v>40.25</v>
      </c>
      <c r="O72" s="396"/>
      <c r="P72" s="316">
        <f>O72*N72</f>
        <v>0</v>
      </c>
      <c r="Q72" s="318"/>
      <c r="R72" s="493"/>
      <c r="S72" s="493"/>
      <c r="T72" s="493"/>
      <c r="U72" s="493"/>
      <c r="V72" s="493"/>
      <c r="W72" s="493"/>
      <c r="X72" s="493"/>
      <c r="Y72" s="493"/>
      <c r="Z72" s="493"/>
      <c r="AA72" s="493"/>
      <c r="AB72" s="493"/>
      <c r="AC72" s="493"/>
      <c r="AD72" s="493"/>
    </row>
    <row r="73" spans="1:30" ht="141" customHeight="1">
      <c r="A73" s="327"/>
      <c r="B73" s="700" t="s">
        <v>780</v>
      </c>
      <c r="C73" s="700"/>
      <c r="D73" s="700"/>
      <c r="E73" s="700"/>
      <c r="F73" s="700"/>
      <c r="G73" s="700"/>
      <c r="H73" s="700"/>
      <c r="I73" s="700"/>
      <c r="J73" s="700"/>
      <c r="K73" s="700"/>
      <c r="L73" s="320"/>
      <c r="M73" s="320"/>
      <c r="N73" s="320"/>
      <c r="O73" s="397"/>
      <c r="P73" s="398"/>
    </row>
    <row r="74" spans="1:30">
      <c r="A74" s="399"/>
      <c r="B74" s="400"/>
      <c r="C74" s="400"/>
      <c r="D74" s="400"/>
      <c r="E74" s="400"/>
      <c r="F74" s="400"/>
      <c r="G74" s="400"/>
      <c r="H74" s="400"/>
      <c r="I74" s="400"/>
      <c r="J74" s="400"/>
      <c r="K74" s="400"/>
      <c r="L74" s="401"/>
      <c r="M74" s="402"/>
      <c r="N74" s="402"/>
      <c r="O74" s="403"/>
      <c r="P74" s="404"/>
    </row>
    <row r="75" spans="1:30" s="387" customFormat="1">
      <c r="A75" s="391"/>
      <c r="B75" s="392"/>
      <c r="C75" s="392"/>
      <c r="D75" s="392"/>
      <c r="E75" s="392"/>
      <c r="F75" s="392"/>
      <c r="G75" s="392"/>
      <c r="H75" s="392"/>
      <c r="I75" s="392"/>
      <c r="J75" s="392"/>
      <c r="K75" s="392"/>
      <c r="L75" s="393"/>
      <c r="M75" s="393"/>
      <c r="N75" s="394"/>
      <c r="O75" s="405"/>
      <c r="P75" s="395"/>
      <c r="Q75" s="386"/>
    </row>
    <row r="76" spans="1:30" s="319" customFormat="1" ht="15" customHeight="1">
      <c r="A76" s="311">
        <f>0.01+A72</f>
        <v>1.1600000000000001</v>
      </c>
      <c r="B76" s="701" t="s">
        <v>371</v>
      </c>
      <c r="C76" s="702"/>
      <c r="D76" s="702"/>
      <c r="E76" s="702"/>
      <c r="F76" s="702"/>
      <c r="G76" s="702"/>
      <c r="H76" s="702"/>
      <c r="I76" s="702"/>
      <c r="J76" s="702"/>
      <c r="K76" s="703"/>
      <c r="L76" s="312" t="s">
        <v>558</v>
      </c>
      <c r="M76" s="313"/>
      <c r="N76" s="314">
        <v>8.3000000000000007</v>
      </c>
      <c r="O76" s="396"/>
      <c r="P76" s="316">
        <f>O76*N76</f>
        <v>0</v>
      </c>
      <c r="Q76" s="318"/>
      <c r="R76" s="493"/>
      <c r="S76" s="493"/>
      <c r="T76" s="493"/>
      <c r="U76" s="493"/>
      <c r="V76" s="493"/>
      <c r="W76" s="493"/>
      <c r="X76" s="493"/>
      <c r="Y76" s="493"/>
      <c r="Z76" s="493"/>
      <c r="AA76" s="493"/>
      <c r="AB76" s="493"/>
      <c r="AC76" s="493"/>
      <c r="AD76" s="493"/>
    </row>
    <row r="77" spans="1:30" ht="129" customHeight="1">
      <c r="A77" s="327"/>
      <c r="B77" s="700" t="s">
        <v>805</v>
      </c>
      <c r="C77" s="700"/>
      <c r="D77" s="700"/>
      <c r="E77" s="700"/>
      <c r="F77" s="700"/>
      <c r="G77" s="700"/>
      <c r="H77" s="700"/>
      <c r="I77" s="700"/>
      <c r="J77" s="700"/>
      <c r="K77" s="700"/>
      <c r="L77" s="320"/>
      <c r="M77" s="320"/>
      <c r="N77" s="320"/>
      <c r="O77" s="397"/>
      <c r="P77" s="398"/>
    </row>
    <row r="78" spans="1:30">
      <c r="A78" s="399"/>
      <c r="B78" s="400"/>
      <c r="C78" s="400"/>
      <c r="D78" s="400"/>
      <c r="E78" s="400"/>
      <c r="F78" s="400"/>
      <c r="G78" s="400"/>
      <c r="H78" s="400"/>
      <c r="I78" s="400"/>
      <c r="J78" s="400"/>
      <c r="K78" s="400"/>
      <c r="L78" s="401"/>
      <c r="M78" s="402"/>
      <c r="N78" s="402"/>
      <c r="O78" s="403"/>
      <c r="P78" s="404"/>
    </row>
    <row r="79" spans="1:30" s="387" customFormat="1">
      <c r="A79" s="391"/>
      <c r="B79" s="392"/>
      <c r="C79" s="392"/>
      <c r="D79" s="392"/>
      <c r="E79" s="392"/>
      <c r="F79" s="392"/>
      <c r="G79" s="392"/>
      <c r="H79" s="392"/>
      <c r="I79" s="392"/>
      <c r="J79" s="392"/>
      <c r="K79" s="392"/>
      <c r="L79" s="393"/>
      <c r="M79" s="393"/>
      <c r="N79" s="394"/>
      <c r="O79" s="405"/>
      <c r="P79" s="395"/>
      <c r="Q79" s="386"/>
    </row>
    <row r="80" spans="1:30" s="319" customFormat="1" ht="15">
      <c r="A80" s="311">
        <f>0.01+A76</f>
        <v>1.1700000000000002</v>
      </c>
      <c r="B80" s="693" t="s">
        <v>806</v>
      </c>
      <c r="C80" s="694"/>
      <c r="D80" s="694"/>
      <c r="E80" s="694"/>
      <c r="F80" s="694"/>
      <c r="G80" s="694"/>
      <c r="H80" s="694"/>
      <c r="I80" s="694"/>
      <c r="J80" s="694"/>
      <c r="K80" s="695"/>
      <c r="L80" s="312" t="s">
        <v>558</v>
      </c>
      <c r="M80" s="313"/>
      <c r="N80" s="314">
        <v>7.15</v>
      </c>
      <c r="O80" s="396"/>
      <c r="P80" s="316">
        <f>O80*N80</f>
        <v>0</v>
      </c>
      <c r="Q80" s="318"/>
      <c r="R80" s="493"/>
      <c r="S80" s="493"/>
      <c r="T80" s="493"/>
      <c r="U80" s="493"/>
      <c r="V80" s="493"/>
      <c r="W80" s="493"/>
      <c r="X80" s="493"/>
      <c r="Y80" s="493"/>
      <c r="Z80" s="493"/>
      <c r="AA80" s="493"/>
      <c r="AB80" s="493"/>
      <c r="AC80" s="493"/>
      <c r="AD80" s="493"/>
    </row>
    <row r="81" spans="1:30" ht="40.5" customHeight="1">
      <c r="A81" s="327"/>
      <c r="B81" s="696" t="s">
        <v>56</v>
      </c>
      <c r="C81" s="696"/>
      <c r="D81" s="696"/>
      <c r="E81" s="696"/>
      <c r="F81" s="696"/>
      <c r="G81" s="696"/>
      <c r="H81" s="696"/>
      <c r="I81" s="696"/>
      <c r="J81" s="696"/>
      <c r="K81" s="696"/>
      <c r="L81" s="320"/>
      <c r="M81" s="320"/>
      <c r="N81" s="320"/>
      <c r="O81" s="397"/>
      <c r="P81" s="398"/>
    </row>
    <row r="82" spans="1:30">
      <c r="A82" s="399"/>
      <c r="B82" s="400"/>
      <c r="C82" s="400"/>
      <c r="D82" s="400"/>
      <c r="E82" s="400"/>
      <c r="F82" s="400"/>
      <c r="G82" s="400"/>
      <c r="H82" s="400"/>
      <c r="I82" s="400"/>
      <c r="J82" s="400"/>
      <c r="K82" s="400"/>
      <c r="L82" s="401"/>
      <c r="M82" s="402"/>
      <c r="N82" s="402"/>
      <c r="O82" s="403"/>
      <c r="P82" s="404"/>
    </row>
    <row r="83" spans="1:30" s="387" customFormat="1">
      <c r="A83" s="391"/>
      <c r="B83" s="392"/>
      <c r="C83" s="392"/>
      <c r="D83" s="392"/>
      <c r="E83" s="392"/>
      <c r="F83" s="392"/>
      <c r="G83" s="392"/>
      <c r="H83" s="392"/>
      <c r="I83" s="392"/>
      <c r="J83" s="392"/>
      <c r="K83" s="392"/>
      <c r="L83" s="393"/>
      <c r="M83" s="393"/>
      <c r="N83" s="394"/>
      <c r="O83" s="405"/>
      <c r="P83" s="395"/>
      <c r="Q83" s="386"/>
    </row>
    <row r="84" spans="1:30" s="319" customFormat="1" ht="15">
      <c r="A84" s="311">
        <f>0.01+A80</f>
        <v>1.1800000000000002</v>
      </c>
      <c r="B84" s="693" t="s">
        <v>487</v>
      </c>
      <c r="C84" s="694"/>
      <c r="D84" s="694"/>
      <c r="E84" s="694"/>
      <c r="F84" s="694"/>
      <c r="G84" s="694"/>
      <c r="H84" s="694"/>
      <c r="I84" s="694"/>
      <c r="J84" s="694"/>
      <c r="K84" s="695"/>
      <c r="L84" s="312" t="s">
        <v>558</v>
      </c>
      <c r="M84" s="313"/>
      <c r="N84" s="314">
        <v>54</v>
      </c>
      <c r="O84" s="396"/>
      <c r="P84" s="316">
        <f>O84*N84</f>
        <v>0</v>
      </c>
      <c r="Q84" s="318"/>
      <c r="R84" s="493"/>
      <c r="S84" s="493"/>
      <c r="T84" s="493"/>
      <c r="U84" s="493"/>
      <c r="V84" s="493"/>
      <c r="W84" s="493"/>
      <c r="X84" s="493"/>
      <c r="Y84" s="493"/>
      <c r="Z84" s="493"/>
      <c r="AA84" s="493"/>
      <c r="AB84" s="493"/>
      <c r="AC84" s="493"/>
      <c r="AD84" s="493"/>
    </row>
    <row r="85" spans="1:30" ht="68.25" customHeight="1">
      <c r="A85" s="327"/>
      <c r="B85" s="696" t="s">
        <v>57</v>
      </c>
      <c r="C85" s="696"/>
      <c r="D85" s="696"/>
      <c r="E85" s="696"/>
      <c r="F85" s="696"/>
      <c r="G85" s="696"/>
      <c r="H85" s="696"/>
      <c r="I85" s="696"/>
      <c r="J85" s="696"/>
      <c r="K85" s="696"/>
      <c r="L85" s="320"/>
      <c r="M85" s="320"/>
      <c r="N85" s="320"/>
      <c r="O85" s="397"/>
      <c r="P85" s="398"/>
    </row>
    <row r="86" spans="1:30">
      <c r="A86" s="399"/>
      <c r="B86" s="400"/>
      <c r="C86" s="400"/>
      <c r="D86" s="400"/>
      <c r="E86" s="400"/>
      <c r="F86" s="400"/>
      <c r="G86" s="400"/>
      <c r="H86" s="400"/>
      <c r="I86" s="400"/>
      <c r="J86" s="400"/>
      <c r="K86" s="400"/>
      <c r="L86" s="401"/>
      <c r="M86" s="402"/>
      <c r="N86" s="402"/>
      <c r="O86" s="403"/>
      <c r="P86" s="404"/>
    </row>
    <row r="87" spans="1:30" s="387" customFormat="1">
      <c r="A87" s="391"/>
      <c r="B87" s="392"/>
      <c r="C87" s="392"/>
      <c r="D87" s="392"/>
      <c r="E87" s="392"/>
      <c r="F87" s="392"/>
      <c r="G87" s="392"/>
      <c r="H87" s="392"/>
      <c r="I87" s="392"/>
      <c r="J87" s="392"/>
      <c r="K87" s="392"/>
      <c r="L87" s="393"/>
      <c r="M87" s="393"/>
      <c r="N87" s="394"/>
      <c r="O87" s="405"/>
      <c r="P87" s="395"/>
      <c r="Q87" s="386"/>
    </row>
    <row r="88" spans="1:30" s="319" customFormat="1" ht="15">
      <c r="A88" s="311">
        <f>0.01+A84</f>
        <v>1.1900000000000002</v>
      </c>
      <c r="B88" s="693" t="s">
        <v>301</v>
      </c>
      <c r="C88" s="694"/>
      <c r="D88" s="694"/>
      <c r="E88" s="694"/>
      <c r="F88" s="694"/>
      <c r="G88" s="694"/>
      <c r="H88" s="694"/>
      <c r="I88" s="694"/>
      <c r="J88" s="694"/>
      <c r="K88" s="695"/>
      <c r="L88" s="312" t="s">
        <v>136</v>
      </c>
      <c r="M88" s="313"/>
      <c r="N88" s="314">
        <v>3</v>
      </c>
      <c r="O88" s="396"/>
      <c r="P88" s="316">
        <f>O88*N88</f>
        <v>0</v>
      </c>
      <c r="Q88" s="318"/>
      <c r="R88" s="493"/>
      <c r="S88" s="493"/>
      <c r="T88" s="493"/>
      <c r="U88" s="493"/>
      <c r="V88" s="493"/>
      <c r="W88" s="493"/>
      <c r="X88" s="493"/>
      <c r="Y88" s="493"/>
      <c r="Z88" s="493"/>
      <c r="AA88" s="493"/>
      <c r="AB88" s="493"/>
      <c r="AC88" s="493"/>
      <c r="AD88" s="493"/>
    </row>
    <row r="89" spans="1:30" ht="36.75" customHeight="1">
      <c r="A89" s="327"/>
      <c r="B89" s="696" t="s">
        <v>302</v>
      </c>
      <c r="C89" s="696"/>
      <c r="D89" s="696"/>
      <c r="E89" s="696"/>
      <c r="F89" s="696"/>
      <c r="G89" s="696"/>
      <c r="H89" s="696"/>
      <c r="I89" s="696"/>
      <c r="J89" s="696"/>
      <c r="K89" s="696"/>
      <c r="L89" s="320"/>
      <c r="M89" s="320"/>
      <c r="N89" s="320"/>
      <c r="O89" s="397"/>
      <c r="P89" s="398"/>
    </row>
    <row r="90" spans="1:30">
      <c r="A90" s="399"/>
      <c r="B90" s="400"/>
      <c r="C90" s="400"/>
      <c r="D90" s="400"/>
      <c r="E90" s="400"/>
      <c r="F90" s="400"/>
      <c r="G90" s="400"/>
      <c r="H90" s="400"/>
      <c r="I90" s="400"/>
      <c r="J90" s="400"/>
      <c r="K90" s="400"/>
      <c r="L90" s="401"/>
      <c r="M90" s="402"/>
      <c r="N90" s="402"/>
      <c r="O90" s="403"/>
      <c r="P90" s="404"/>
    </row>
    <row r="91" spans="1:30" s="387" customFormat="1">
      <c r="A91" s="391"/>
      <c r="B91" s="392"/>
      <c r="C91" s="392"/>
      <c r="D91" s="392"/>
      <c r="E91" s="392"/>
      <c r="F91" s="392"/>
      <c r="G91" s="392"/>
      <c r="H91" s="392"/>
      <c r="I91" s="392"/>
      <c r="J91" s="392"/>
      <c r="K91" s="392"/>
      <c r="L91" s="393"/>
      <c r="M91" s="393"/>
      <c r="N91" s="394"/>
      <c r="O91" s="405"/>
      <c r="P91" s="395"/>
      <c r="Q91" s="386"/>
    </row>
    <row r="92" spans="1:30" s="319" customFormat="1" ht="15">
      <c r="A92" s="311">
        <f>0.01+A88</f>
        <v>1.2000000000000002</v>
      </c>
      <c r="B92" s="693" t="s">
        <v>368</v>
      </c>
      <c r="C92" s="694"/>
      <c r="D92" s="694"/>
      <c r="E92" s="694"/>
      <c r="F92" s="694"/>
      <c r="G92" s="694"/>
      <c r="H92" s="694"/>
      <c r="I92" s="694"/>
      <c r="J92" s="694"/>
      <c r="K92" s="695"/>
      <c r="L92" s="312" t="s">
        <v>136</v>
      </c>
      <c r="M92" s="313"/>
      <c r="N92" s="314">
        <v>2</v>
      </c>
      <c r="O92" s="396"/>
      <c r="P92" s="316">
        <f>O92*N92</f>
        <v>0</v>
      </c>
      <c r="Q92" s="318"/>
      <c r="R92" s="493"/>
      <c r="S92" s="493"/>
      <c r="T92" s="493"/>
      <c r="U92" s="493"/>
      <c r="V92" s="493"/>
      <c r="W92" s="493"/>
      <c r="X92" s="493"/>
      <c r="Y92" s="493"/>
      <c r="Z92" s="493"/>
      <c r="AA92" s="493"/>
      <c r="AB92" s="493"/>
      <c r="AC92" s="493"/>
      <c r="AD92" s="493"/>
    </row>
    <row r="93" spans="1:30" ht="30.75" customHeight="1">
      <c r="A93" s="327"/>
      <c r="B93" s="696" t="s">
        <v>302</v>
      </c>
      <c r="C93" s="696"/>
      <c r="D93" s="696"/>
      <c r="E93" s="696"/>
      <c r="F93" s="696"/>
      <c r="G93" s="696"/>
      <c r="H93" s="696"/>
      <c r="I93" s="696"/>
      <c r="J93" s="696"/>
      <c r="K93" s="696"/>
      <c r="L93" s="320"/>
      <c r="M93" s="320"/>
      <c r="N93" s="320"/>
      <c r="O93" s="397"/>
      <c r="P93" s="398"/>
    </row>
    <row r="94" spans="1:30">
      <c r="A94" s="399"/>
      <c r="B94" s="400"/>
      <c r="C94" s="400"/>
      <c r="D94" s="400"/>
      <c r="E94" s="400"/>
      <c r="F94" s="400"/>
      <c r="G94" s="400"/>
      <c r="H94" s="400"/>
      <c r="I94" s="400"/>
      <c r="J94" s="400"/>
      <c r="K94" s="400"/>
      <c r="L94" s="401"/>
      <c r="M94" s="402"/>
      <c r="N94" s="402"/>
      <c r="O94" s="403"/>
      <c r="P94" s="404"/>
    </row>
    <row r="95" spans="1:30" s="387" customFormat="1">
      <c r="A95" s="391"/>
      <c r="B95" s="392"/>
      <c r="C95" s="392"/>
      <c r="D95" s="392"/>
      <c r="E95" s="392"/>
      <c r="F95" s="392"/>
      <c r="G95" s="392"/>
      <c r="H95" s="392"/>
      <c r="I95" s="392"/>
      <c r="J95" s="392"/>
      <c r="K95" s="392"/>
      <c r="L95" s="393"/>
      <c r="M95" s="393"/>
      <c r="N95" s="394"/>
      <c r="O95" s="405"/>
      <c r="P95" s="395"/>
      <c r="Q95" s="386"/>
    </row>
    <row r="96" spans="1:30" s="319" customFormat="1" ht="15">
      <c r="A96" s="311">
        <f>0.01+A92</f>
        <v>1.2100000000000002</v>
      </c>
      <c r="B96" s="693" t="s">
        <v>300</v>
      </c>
      <c r="C96" s="694"/>
      <c r="D96" s="694"/>
      <c r="E96" s="694"/>
      <c r="F96" s="694"/>
      <c r="G96" s="694"/>
      <c r="H96" s="694"/>
      <c r="I96" s="694"/>
      <c r="J96" s="694"/>
      <c r="K96" s="695"/>
      <c r="L96" s="312" t="s">
        <v>558</v>
      </c>
      <c r="M96" s="313"/>
      <c r="N96" s="314">
        <v>58.5</v>
      </c>
      <c r="O96" s="396"/>
      <c r="P96" s="316">
        <f>O96*N96</f>
        <v>0</v>
      </c>
      <c r="Q96" s="318"/>
      <c r="R96" s="493"/>
      <c r="S96" s="493"/>
      <c r="T96" s="493"/>
      <c r="U96" s="493"/>
      <c r="V96" s="493"/>
      <c r="W96" s="493"/>
      <c r="X96" s="493"/>
      <c r="Y96" s="493"/>
      <c r="Z96" s="493"/>
      <c r="AA96" s="493"/>
      <c r="AB96" s="493"/>
      <c r="AC96" s="493"/>
      <c r="AD96" s="493"/>
    </row>
    <row r="97" spans="1:30" ht="65.25" customHeight="1">
      <c r="A97" s="327"/>
      <c r="B97" s="696" t="s">
        <v>383</v>
      </c>
      <c r="C97" s="696"/>
      <c r="D97" s="696"/>
      <c r="E97" s="696"/>
      <c r="F97" s="696"/>
      <c r="G97" s="696"/>
      <c r="H97" s="696"/>
      <c r="I97" s="696"/>
      <c r="J97" s="696"/>
      <c r="K97" s="696"/>
      <c r="L97" s="320"/>
      <c r="M97" s="320"/>
      <c r="N97" s="320"/>
      <c r="O97" s="397"/>
      <c r="P97" s="398"/>
    </row>
    <row r="98" spans="1:30">
      <c r="A98" s="399"/>
      <c r="B98" s="400"/>
      <c r="C98" s="400"/>
      <c r="D98" s="400"/>
      <c r="E98" s="400"/>
      <c r="F98" s="400"/>
      <c r="G98" s="400"/>
      <c r="H98" s="400"/>
      <c r="I98" s="400"/>
      <c r="J98" s="400"/>
      <c r="K98" s="400"/>
      <c r="L98" s="401"/>
      <c r="M98" s="402"/>
      <c r="N98" s="402"/>
      <c r="O98" s="403"/>
      <c r="P98" s="404"/>
    </row>
    <row r="99" spans="1:30" s="387" customFormat="1">
      <c r="A99" s="391"/>
      <c r="B99" s="392"/>
      <c r="C99" s="392"/>
      <c r="D99" s="392"/>
      <c r="E99" s="392"/>
      <c r="F99" s="392"/>
      <c r="G99" s="392"/>
      <c r="H99" s="392"/>
      <c r="I99" s="392"/>
      <c r="J99" s="392"/>
      <c r="K99" s="392"/>
      <c r="L99" s="393"/>
      <c r="M99" s="393"/>
      <c r="N99" s="394"/>
      <c r="O99" s="405"/>
      <c r="P99" s="395"/>
      <c r="Q99" s="386"/>
    </row>
    <row r="100" spans="1:30" s="319" customFormat="1" ht="15">
      <c r="A100" s="311">
        <f>0.01+A96</f>
        <v>1.2200000000000002</v>
      </c>
      <c r="B100" s="697" t="s">
        <v>300</v>
      </c>
      <c r="C100" s="698"/>
      <c r="D100" s="698"/>
      <c r="E100" s="698"/>
      <c r="F100" s="698"/>
      <c r="G100" s="698"/>
      <c r="H100" s="698"/>
      <c r="I100" s="698"/>
      <c r="J100" s="698"/>
      <c r="K100" s="699"/>
      <c r="L100" s="312" t="s">
        <v>558</v>
      </c>
      <c r="M100" s="313"/>
      <c r="N100" s="314">
        <v>11</v>
      </c>
      <c r="O100" s="396"/>
      <c r="P100" s="316">
        <f>O100*N100</f>
        <v>0</v>
      </c>
      <c r="Q100" s="318"/>
      <c r="R100" s="493"/>
      <c r="S100" s="493"/>
      <c r="T100" s="493"/>
      <c r="U100" s="493"/>
      <c r="V100" s="493"/>
      <c r="W100" s="493"/>
      <c r="X100" s="493"/>
      <c r="Y100" s="493"/>
      <c r="Z100" s="493"/>
      <c r="AA100" s="493"/>
      <c r="AB100" s="493"/>
      <c r="AC100" s="493"/>
      <c r="AD100" s="493"/>
    </row>
    <row r="101" spans="1:30" ht="39.75" customHeight="1">
      <c r="A101" s="327"/>
      <c r="B101" s="696" t="s">
        <v>617</v>
      </c>
      <c r="C101" s="696"/>
      <c r="D101" s="696"/>
      <c r="E101" s="696"/>
      <c r="F101" s="696"/>
      <c r="G101" s="696"/>
      <c r="H101" s="696"/>
      <c r="I101" s="696"/>
      <c r="J101" s="696"/>
      <c r="K101" s="696"/>
      <c r="L101" s="320"/>
      <c r="M101" s="320"/>
      <c r="N101" s="320"/>
      <c r="O101" s="397"/>
      <c r="P101" s="398"/>
    </row>
    <row r="102" spans="1:30">
      <c r="A102" s="399"/>
      <c r="B102" s="400"/>
      <c r="C102" s="400"/>
      <c r="D102" s="400"/>
      <c r="E102" s="400"/>
      <c r="F102" s="400"/>
      <c r="G102" s="400"/>
      <c r="H102" s="400"/>
      <c r="I102" s="400"/>
      <c r="J102" s="400"/>
      <c r="K102" s="400"/>
      <c r="L102" s="401"/>
      <c r="M102" s="402"/>
      <c r="N102" s="402"/>
      <c r="O102" s="403"/>
      <c r="P102" s="404"/>
    </row>
    <row r="103" spans="1:30" s="387" customFormat="1">
      <c r="A103" s="391"/>
      <c r="B103" s="392"/>
      <c r="C103" s="392"/>
      <c r="D103" s="392"/>
      <c r="E103" s="392"/>
      <c r="F103" s="392"/>
      <c r="G103" s="392"/>
      <c r="H103" s="392"/>
      <c r="I103" s="392"/>
      <c r="J103" s="392"/>
      <c r="K103" s="392"/>
      <c r="L103" s="393"/>
      <c r="M103" s="393"/>
      <c r="N103" s="394"/>
      <c r="O103" s="405"/>
      <c r="P103" s="395"/>
      <c r="Q103" s="386"/>
    </row>
    <row r="104" spans="1:30" s="319" customFormat="1" ht="15">
      <c r="A104" s="311">
        <f>0.01+A100</f>
        <v>1.2300000000000002</v>
      </c>
      <c r="B104" s="697" t="s">
        <v>367</v>
      </c>
      <c r="C104" s="698"/>
      <c r="D104" s="698"/>
      <c r="E104" s="698"/>
      <c r="F104" s="698"/>
      <c r="G104" s="698"/>
      <c r="H104" s="698"/>
      <c r="I104" s="698"/>
      <c r="J104" s="698"/>
      <c r="K104" s="699"/>
      <c r="L104" s="312" t="s">
        <v>558</v>
      </c>
      <c r="M104" s="313"/>
      <c r="N104" s="314">
        <v>6</v>
      </c>
      <c r="O104" s="396"/>
      <c r="P104" s="316">
        <f>O104*N104</f>
        <v>0</v>
      </c>
      <c r="Q104" s="318"/>
      <c r="R104" s="493"/>
      <c r="S104" s="493"/>
      <c r="T104" s="493"/>
      <c r="U104" s="493"/>
      <c r="V104" s="493"/>
      <c r="W104" s="493"/>
      <c r="X104" s="493"/>
      <c r="Y104" s="493"/>
      <c r="Z104" s="493"/>
      <c r="AA104" s="493"/>
      <c r="AB104" s="493"/>
      <c r="AC104" s="493"/>
      <c r="AD104" s="493"/>
    </row>
    <row r="105" spans="1:30" ht="69.75" customHeight="1">
      <c r="A105" s="327"/>
      <c r="B105" s="696" t="s">
        <v>807</v>
      </c>
      <c r="C105" s="696"/>
      <c r="D105" s="696"/>
      <c r="E105" s="696"/>
      <c r="F105" s="696"/>
      <c r="G105" s="696"/>
      <c r="H105" s="696"/>
      <c r="I105" s="696"/>
      <c r="J105" s="696"/>
      <c r="K105" s="696"/>
      <c r="L105" s="320"/>
      <c r="M105" s="320"/>
      <c r="N105" s="320"/>
      <c r="O105" s="397"/>
      <c r="P105" s="398"/>
    </row>
    <row r="106" spans="1:30" s="387" customFormat="1">
      <c r="A106" s="391"/>
      <c r="B106" s="392"/>
      <c r="C106" s="392"/>
      <c r="D106" s="392"/>
      <c r="E106" s="392"/>
      <c r="F106" s="392"/>
      <c r="G106" s="392"/>
      <c r="H106" s="392"/>
      <c r="I106" s="392"/>
      <c r="J106" s="392"/>
      <c r="K106" s="392"/>
      <c r="L106" s="393"/>
      <c r="M106" s="393"/>
      <c r="N106" s="394"/>
      <c r="O106" s="405"/>
      <c r="P106" s="395"/>
      <c r="Q106" s="386"/>
    </row>
    <row r="107" spans="1:30" s="319" customFormat="1" ht="15">
      <c r="A107" s="311">
        <f>0.01+A104</f>
        <v>1.2400000000000002</v>
      </c>
      <c r="B107" s="697" t="s">
        <v>9</v>
      </c>
      <c r="C107" s="698"/>
      <c r="D107" s="698"/>
      <c r="E107" s="698"/>
      <c r="F107" s="698"/>
      <c r="G107" s="698"/>
      <c r="H107" s="698"/>
      <c r="I107" s="698"/>
      <c r="J107" s="698"/>
      <c r="K107" s="699"/>
      <c r="L107" s="312" t="s">
        <v>136</v>
      </c>
      <c r="M107" s="313"/>
      <c r="N107" s="314">
        <v>2</v>
      </c>
      <c r="O107" s="396"/>
      <c r="P107" s="316">
        <f>O107*N107</f>
        <v>0</v>
      </c>
      <c r="Q107" s="318"/>
      <c r="R107" s="493"/>
      <c r="S107" s="493"/>
      <c r="T107" s="493"/>
      <c r="U107" s="493"/>
      <c r="V107" s="493"/>
      <c r="W107" s="493"/>
      <c r="X107" s="493"/>
      <c r="Y107" s="493"/>
      <c r="Z107" s="493"/>
      <c r="AA107" s="493"/>
      <c r="AB107" s="493"/>
      <c r="AC107" s="493"/>
      <c r="AD107" s="493"/>
    </row>
    <row r="108" spans="1:30" ht="27.75" customHeight="1">
      <c r="A108" s="327"/>
      <c r="B108" s="696" t="s">
        <v>125</v>
      </c>
      <c r="C108" s="696"/>
      <c r="D108" s="696"/>
      <c r="E108" s="696"/>
      <c r="F108" s="696"/>
      <c r="G108" s="696"/>
      <c r="H108" s="696"/>
      <c r="I108" s="696"/>
      <c r="J108" s="696"/>
      <c r="K108" s="696"/>
      <c r="L108" s="320"/>
      <c r="M108" s="320"/>
      <c r="N108" s="320"/>
      <c r="O108" s="397"/>
      <c r="P108" s="398"/>
    </row>
    <row r="109" spans="1:30" s="387" customFormat="1">
      <c r="A109" s="323"/>
      <c r="B109" s="324"/>
      <c r="C109" s="324"/>
      <c r="D109" s="324"/>
      <c r="E109" s="324"/>
      <c r="F109" s="324"/>
      <c r="G109" s="324"/>
      <c r="H109" s="324"/>
      <c r="I109" s="324"/>
      <c r="J109" s="324"/>
      <c r="K109" s="324"/>
      <c r="L109" s="320"/>
      <c r="M109" s="325"/>
      <c r="N109" s="325"/>
      <c r="O109" s="406"/>
      <c r="P109" s="359"/>
      <c r="Q109" s="386"/>
    </row>
    <row r="110" spans="1:30" s="387" customFormat="1">
      <c r="A110" s="391"/>
      <c r="B110" s="392"/>
      <c r="C110" s="392"/>
      <c r="D110" s="392"/>
      <c r="E110" s="392"/>
      <c r="F110" s="392"/>
      <c r="G110" s="392"/>
      <c r="H110" s="392"/>
      <c r="I110" s="392"/>
      <c r="J110" s="392"/>
      <c r="K110" s="392"/>
      <c r="L110" s="393"/>
      <c r="M110" s="393"/>
      <c r="N110" s="394"/>
      <c r="O110" s="405"/>
      <c r="P110" s="395"/>
      <c r="Q110" s="386"/>
    </row>
    <row r="111" spans="1:30" s="319" customFormat="1" ht="15" customHeight="1">
      <c r="A111" s="311">
        <f>0.01+A107</f>
        <v>1.2500000000000002</v>
      </c>
      <c r="B111" s="697" t="s">
        <v>124</v>
      </c>
      <c r="C111" s="698"/>
      <c r="D111" s="698"/>
      <c r="E111" s="698"/>
      <c r="F111" s="698"/>
      <c r="G111" s="698"/>
      <c r="H111" s="698"/>
      <c r="I111" s="698"/>
      <c r="J111" s="698"/>
      <c r="K111" s="699"/>
      <c r="L111" s="312" t="s">
        <v>136</v>
      </c>
      <c r="M111" s="313"/>
      <c r="N111" s="314">
        <v>1</v>
      </c>
      <c r="O111" s="396"/>
      <c r="P111" s="316">
        <f>O111*N111</f>
        <v>0</v>
      </c>
      <c r="Q111" s="318"/>
      <c r="R111" s="493"/>
      <c r="S111" s="493"/>
      <c r="T111" s="493"/>
      <c r="U111" s="493"/>
      <c r="V111" s="493"/>
      <c r="W111" s="493"/>
      <c r="X111" s="493"/>
      <c r="Y111" s="493"/>
      <c r="Z111" s="493"/>
      <c r="AA111" s="493"/>
      <c r="AB111" s="493"/>
      <c r="AC111" s="493"/>
      <c r="AD111" s="493"/>
    </row>
    <row r="112" spans="1:30" ht="70.5" customHeight="1">
      <c r="A112" s="327"/>
      <c r="B112" s="696" t="s">
        <v>126</v>
      </c>
      <c r="C112" s="696"/>
      <c r="D112" s="696"/>
      <c r="E112" s="696"/>
      <c r="F112" s="696"/>
      <c r="G112" s="696"/>
      <c r="H112" s="696"/>
      <c r="I112" s="696"/>
      <c r="J112" s="696"/>
      <c r="K112" s="696"/>
      <c r="L112" s="320"/>
      <c r="M112" s="320"/>
      <c r="N112" s="320"/>
      <c r="O112" s="320"/>
      <c r="P112" s="398"/>
    </row>
    <row r="113" spans="1:30" s="387" customFormat="1">
      <c r="A113" s="323"/>
      <c r="B113" s="324"/>
      <c r="C113" s="324"/>
      <c r="D113" s="324"/>
      <c r="E113" s="324"/>
      <c r="F113" s="324"/>
      <c r="G113" s="324"/>
      <c r="H113" s="324"/>
      <c r="I113" s="324"/>
      <c r="J113" s="324"/>
      <c r="K113" s="324"/>
      <c r="L113" s="320"/>
      <c r="M113" s="325"/>
      <c r="N113" s="325"/>
      <c r="O113" s="325"/>
      <c r="P113" s="359"/>
      <c r="Q113" s="386"/>
    </row>
    <row r="114" spans="1:30" s="387" customFormat="1">
      <c r="A114" s="391"/>
      <c r="B114" s="392"/>
      <c r="C114" s="392"/>
      <c r="D114" s="392"/>
      <c r="E114" s="392"/>
      <c r="F114" s="392"/>
      <c r="G114" s="392"/>
      <c r="H114" s="392"/>
      <c r="I114" s="392"/>
      <c r="J114" s="392"/>
      <c r="K114" s="392"/>
      <c r="L114" s="393"/>
      <c r="M114" s="393"/>
      <c r="N114" s="394"/>
      <c r="O114" s="395"/>
      <c r="P114" s="395"/>
      <c r="Q114" s="386"/>
    </row>
    <row r="115" spans="1:30" s="319" customFormat="1" ht="15">
      <c r="A115" s="311">
        <f>0.01+A111</f>
        <v>1.2600000000000002</v>
      </c>
      <c r="B115" s="693" t="s">
        <v>892</v>
      </c>
      <c r="C115" s="694"/>
      <c r="D115" s="694"/>
      <c r="E115" s="694"/>
      <c r="F115" s="694"/>
      <c r="G115" s="694"/>
      <c r="H115" s="694"/>
      <c r="I115" s="694"/>
      <c r="J115" s="694"/>
      <c r="K115" s="695"/>
      <c r="L115" s="312" t="s">
        <v>137</v>
      </c>
      <c r="M115" s="313"/>
      <c r="N115" s="314">
        <v>14.700000000000001</v>
      </c>
      <c r="O115" s="315"/>
      <c r="P115" s="316">
        <f>O115*N115</f>
        <v>0</v>
      </c>
      <c r="Q115" s="318"/>
      <c r="R115" s="493"/>
      <c r="S115" s="493"/>
      <c r="T115" s="493"/>
      <c r="U115" s="493"/>
      <c r="V115" s="493"/>
      <c r="W115" s="493"/>
      <c r="X115" s="493"/>
      <c r="Y115" s="493"/>
      <c r="Z115" s="493"/>
      <c r="AA115" s="493"/>
      <c r="AB115" s="493"/>
      <c r="AC115" s="493"/>
      <c r="AD115" s="493"/>
    </row>
    <row r="116" spans="1:30" ht="282" customHeight="1">
      <c r="A116" s="327"/>
      <c r="B116" s="687" t="s">
        <v>894</v>
      </c>
      <c r="C116" s="687"/>
      <c r="D116" s="687"/>
      <c r="E116" s="687"/>
      <c r="F116" s="687"/>
      <c r="G116" s="687"/>
      <c r="H116" s="687"/>
      <c r="I116" s="687"/>
      <c r="J116" s="687"/>
      <c r="K116" s="687"/>
      <c r="L116" s="320"/>
      <c r="M116" s="320"/>
      <c r="N116" s="320"/>
      <c r="O116" s="320"/>
      <c r="P116" s="398"/>
      <c r="S116" s="599"/>
    </row>
    <row r="117" spans="1:30" s="387" customFormat="1">
      <c r="A117" s="323"/>
      <c r="B117" s="324"/>
      <c r="C117" s="324"/>
      <c r="D117" s="324"/>
      <c r="E117" s="324"/>
      <c r="F117" s="324"/>
      <c r="G117" s="324"/>
      <c r="H117" s="324"/>
      <c r="I117" s="324"/>
      <c r="J117" s="324"/>
      <c r="K117" s="324"/>
      <c r="L117" s="320"/>
      <c r="M117" s="325"/>
      <c r="N117" s="325"/>
      <c r="O117" s="325"/>
      <c r="P117" s="359"/>
      <c r="Q117" s="386"/>
    </row>
    <row r="118" spans="1:30" s="387" customFormat="1">
      <c r="A118" s="391"/>
      <c r="B118" s="392"/>
      <c r="C118" s="392"/>
      <c r="D118" s="392"/>
      <c r="E118" s="392"/>
      <c r="F118" s="392"/>
      <c r="G118" s="392"/>
      <c r="H118" s="392"/>
      <c r="I118" s="392"/>
      <c r="J118" s="392"/>
      <c r="K118" s="392"/>
      <c r="L118" s="393"/>
      <c r="M118" s="393"/>
      <c r="N118" s="394"/>
      <c r="O118" s="395"/>
      <c r="P118" s="395"/>
      <c r="Q118" s="386"/>
    </row>
    <row r="119" spans="1:30" s="319" customFormat="1" ht="15">
      <c r="A119" s="311">
        <f>0.01+A115</f>
        <v>1.2700000000000002</v>
      </c>
      <c r="B119" s="693" t="s">
        <v>893</v>
      </c>
      <c r="C119" s="694"/>
      <c r="D119" s="694"/>
      <c r="E119" s="694"/>
      <c r="F119" s="694"/>
      <c r="G119" s="694"/>
      <c r="H119" s="694"/>
      <c r="I119" s="694"/>
      <c r="J119" s="694"/>
      <c r="K119" s="695"/>
      <c r="L119" s="312" t="s">
        <v>137</v>
      </c>
      <c r="M119" s="313"/>
      <c r="N119" s="314">
        <v>46.2</v>
      </c>
      <c r="O119" s="315"/>
      <c r="P119" s="316">
        <f>O119*N119</f>
        <v>0</v>
      </c>
      <c r="Q119" s="318"/>
      <c r="R119" s="493"/>
      <c r="S119" s="493"/>
      <c r="T119" s="493"/>
      <c r="U119" s="493"/>
      <c r="V119" s="493"/>
      <c r="W119" s="493"/>
      <c r="X119" s="493"/>
      <c r="Y119" s="493"/>
      <c r="Z119" s="493"/>
      <c r="AA119" s="493"/>
      <c r="AB119" s="493"/>
      <c r="AC119" s="493"/>
      <c r="AD119" s="493"/>
    </row>
    <row r="120" spans="1:30" ht="294" customHeight="1">
      <c r="A120" s="327"/>
      <c r="B120" s="687" t="s">
        <v>895</v>
      </c>
      <c r="C120" s="687"/>
      <c r="D120" s="687"/>
      <c r="E120" s="687"/>
      <c r="F120" s="687"/>
      <c r="G120" s="687"/>
      <c r="H120" s="687"/>
      <c r="I120" s="687"/>
      <c r="J120" s="687"/>
      <c r="K120" s="687"/>
      <c r="L120" s="320"/>
      <c r="M120" s="320"/>
      <c r="N120" s="320"/>
      <c r="O120" s="320"/>
      <c r="P120" s="398"/>
      <c r="S120" s="599"/>
    </row>
    <row r="121" spans="1:30" s="387" customFormat="1">
      <c r="A121" s="323"/>
      <c r="B121" s="324"/>
      <c r="C121" s="324"/>
      <c r="D121" s="324"/>
      <c r="E121" s="324"/>
      <c r="F121" s="324"/>
      <c r="G121" s="324"/>
      <c r="H121" s="324"/>
      <c r="I121" s="324"/>
      <c r="J121" s="324"/>
      <c r="K121" s="324"/>
      <c r="L121" s="320"/>
      <c r="M121" s="325"/>
      <c r="N121" s="325"/>
      <c r="O121" s="325"/>
      <c r="P121" s="359"/>
      <c r="Q121" s="386"/>
    </row>
    <row r="122" spans="1:30" s="387" customFormat="1">
      <c r="A122" s="391"/>
      <c r="B122" s="392"/>
      <c r="C122" s="392"/>
      <c r="D122" s="392"/>
      <c r="E122" s="392"/>
      <c r="F122" s="392"/>
      <c r="G122" s="392"/>
      <c r="H122" s="392"/>
      <c r="I122" s="392"/>
      <c r="J122" s="392"/>
      <c r="K122" s="392"/>
      <c r="L122" s="393"/>
      <c r="M122" s="393"/>
      <c r="N122" s="394"/>
      <c r="O122" s="395"/>
      <c r="P122" s="395"/>
      <c r="Q122" s="386"/>
    </row>
    <row r="123" spans="1:30" ht="13.5" thickBot="1">
      <c r="A123" s="373"/>
      <c r="B123" s="374"/>
      <c r="C123" s="374"/>
      <c r="D123" s="374"/>
      <c r="E123" s="374"/>
      <c r="F123" s="374"/>
      <c r="G123" s="374"/>
      <c r="H123" s="374"/>
      <c r="I123" s="374"/>
      <c r="J123" s="374"/>
      <c r="K123" s="374"/>
      <c r="L123" s="320"/>
      <c r="M123" s="408"/>
      <c r="N123" s="410"/>
      <c r="O123" s="410"/>
      <c r="P123" s="317"/>
    </row>
    <row r="124" spans="1:30" s="347" customFormat="1" ht="17.25" customHeight="1" thickBot="1">
      <c r="A124" s="411"/>
      <c r="B124" s="711" t="s">
        <v>303</v>
      </c>
      <c r="C124" s="711"/>
      <c r="D124" s="711"/>
      <c r="E124" s="711"/>
      <c r="F124" s="711"/>
      <c r="G124" s="711"/>
      <c r="H124" s="711"/>
      <c r="I124" s="711"/>
      <c r="J124" s="711"/>
      <c r="K124" s="711"/>
      <c r="L124" s="412"/>
      <c r="M124" s="412"/>
      <c r="N124" s="412"/>
      <c r="O124" s="372"/>
      <c r="P124" s="413">
        <f>SUM(P17:P122)</f>
        <v>0</v>
      </c>
      <c r="Q124" s="346"/>
      <c r="R124" s="598"/>
      <c r="S124" s="598"/>
      <c r="T124" s="598"/>
      <c r="U124" s="598"/>
      <c r="V124" s="598"/>
      <c r="W124" s="598"/>
      <c r="X124" s="598"/>
      <c r="Y124" s="598"/>
      <c r="Z124" s="598"/>
      <c r="AA124" s="598"/>
      <c r="AB124" s="598"/>
      <c r="AC124" s="598"/>
      <c r="AD124" s="598"/>
    </row>
    <row r="125" spans="1:30" s="347" customFormat="1" ht="17.25" customHeight="1">
      <c r="A125" s="414"/>
      <c r="B125" s="343"/>
      <c r="C125" s="343"/>
      <c r="D125" s="343"/>
      <c r="E125" s="343"/>
      <c r="F125" s="343"/>
      <c r="G125" s="343"/>
      <c r="H125" s="343"/>
      <c r="I125" s="343"/>
      <c r="J125" s="343"/>
      <c r="K125" s="343"/>
      <c r="L125" s="342"/>
      <c r="M125" s="342"/>
      <c r="N125" s="343"/>
      <c r="O125" s="344"/>
      <c r="P125" s="343"/>
      <c r="Q125" s="346"/>
      <c r="R125" s="598"/>
      <c r="S125" s="598"/>
      <c r="T125" s="598"/>
      <c r="U125" s="598"/>
      <c r="V125" s="598"/>
      <c r="W125" s="598"/>
      <c r="X125" s="598"/>
      <c r="Y125" s="598"/>
      <c r="Z125" s="598"/>
      <c r="AA125" s="598"/>
      <c r="AB125" s="598"/>
      <c r="AC125" s="598"/>
      <c r="AD125" s="598"/>
    </row>
    <row r="126" spans="1:30" s="347" customFormat="1" ht="17.25" customHeight="1">
      <c r="A126" s="414"/>
      <c r="B126" s="343"/>
      <c r="C126" s="343"/>
      <c r="D126" s="343"/>
      <c r="E126" s="343"/>
      <c r="F126" s="343"/>
      <c r="G126" s="343"/>
      <c r="H126" s="343"/>
      <c r="I126" s="343"/>
      <c r="J126" s="343"/>
      <c r="K126" s="343"/>
      <c r="L126" s="342"/>
      <c r="M126" s="342"/>
      <c r="N126" s="343"/>
      <c r="O126" s="344"/>
      <c r="P126" s="343"/>
      <c r="Q126" s="346"/>
      <c r="R126" s="598"/>
      <c r="S126" s="598"/>
      <c r="T126" s="598"/>
      <c r="U126" s="598"/>
      <c r="V126" s="598"/>
      <c r="W126" s="598"/>
      <c r="X126" s="598"/>
      <c r="Y126" s="598"/>
      <c r="Z126" s="598"/>
      <c r="AA126" s="598"/>
      <c r="AB126" s="598"/>
      <c r="AC126" s="598"/>
      <c r="AD126" s="598"/>
    </row>
    <row r="127" spans="1:30">
      <c r="A127" s="373"/>
      <c r="B127" s="377"/>
      <c r="C127" s="377"/>
      <c r="D127" s="377"/>
      <c r="E127" s="377"/>
      <c r="F127" s="377"/>
      <c r="G127" s="377"/>
      <c r="H127" s="377"/>
      <c r="I127" s="377"/>
      <c r="J127" s="377"/>
      <c r="K127" s="377"/>
      <c r="L127" s="378"/>
      <c r="M127" s="378"/>
      <c r="N127" s="379"/>
      <c r="O127" s="359"/>
      <c r="P127" s="380"/>
    </row>
    <row r="128" spans="1:30" ht="20.25" customHeight="1">
      <c r="A128" s="381">
        <v>2</v>
      </c>
      <c r="B128" s="708" t="s">
        <v>332</v>
      </c>
      <c r="C128" s="708"/>
      <c r="D128" s="708"/>
      <c r="E128" s="708"/>
      <c r="F128" s="708"/>
      <c r="G128" s="708"/>
      <c r="H128" s="708"/>
      <c r="I128" s="708"/>
      <c r="J128" s="708"/>
      <c r="K128" s="708"/>
      <c r="L128" s="382"/>
      <c r="M128" s="382"/>
      <c r="N128" s="383"/>
      <c r="O128" s="384"/>
      <c r="P128" s="385"/>
    </row>
    <row r="129" spans="1:16">
      <c r="A129" s="373"/>
      <c r="B129" s="377"/>
      <c r="C129" s="377"/>
      <c r="D129" s="377"/>
      <c r="E129" s="377"/>
      <c r="F129" s="377"/>
      <c r="G129" s="377"/>
      <c r="H129" s="377"/>
      <c r="I129" s="377"/>
      <c r="J129" s="377"/>
      <c r="K129" s="377"/>
      <c r="L129" s="378"/>
      <c r="M129" s="378"/>
      <c r="N129" s="379"/>
      <c r="O129" s="359"/>
      <c r="P129" s="380"/>
    </row>
    <row r="130" spans="1:16" ht="20.25" customHeight="1">
      <c r="A130" s="415"/>
      <c r="B130" s="416"/>
      <c r="C130" s="416"/>
      <c r="D130" s="416"/>
      <c r="E130" s="416"/>
      <c r="F130" s="416"/>
      <c r="G130" s="416"/>
      <c r="H130" s="416"/>
      <c r="I130" s="416"/>
      <c r="J130" s="416"/>
      <c r="K130" s="416"/>
      <c r="L130" s="342"/>
      <c r="M130" s="342"/>
      <c r="N130" s="343"/>
      <c r="O130" s="344"/>
      <c r="P130" s="345"/>
    </row>
    <row r="131" spans="1:16">
      <c r="A131" s="415"/>
      <c r="B131" s="712" t="s">
        <v>186</v>
      </c>
      <c r="C131" s="712"/>
      <c r="D131" s="712"/>
      <c r="E131" s="712"/>
      <c r="F131" s="712"/>
      <c r="G131" s="712"/>
      <c r="H131" s="712"/>
      <c r="I131" s="712"/>
      <c r="J131" s="712"/>
      <c r="K131" s="712"/>
      <c r="L131" s="342"/>
      <c r="M131" s="342"/>
      <c r="N131" s="343"/>
      <c r="O131" s="344"/>
      <c r="P131" s="345"/>
    </row>
    <row r="132" spans="1:16">
      <c r="A132" s="415"/>
      <c r="B132" s="709" t="s">
        <v>1032</v>
      </c>
      <c r="C132" s="709"/>
      <c r="D132" s="709"/>
      <c r="E132" s="709"/>
      <c r="F132" s="709"/>
      <c r="G132" s="709"/>
      <c r="H132" s="709"/>
      <c r="I132" s="709"/>
      <c r="J132" s="709"/>
      <c r="K132" s="709"/>
      <c r="L132" s="342"/>
      <c r="M132" s="342"/>
      <c r="N132" s="343"/>
      <c r="O132" s="344"/>
      <c r="P132" s="345"/>
    </row>
    <row r="133" spans="1:16">
      <c r="A133" s="415"/>
      <c r="B133" s="709"/>
      <c r="C133" s="709"/>
      <c r="D133" s="709"/>
      <c r="E133" s="709"/>
      <c r="F133" s="709"/>
      <c r="G133" s="709"/>
      <c r="H133" s="709"/>
      <c r="I133" s="709"/>
      <c r="J133" s="709"/>
      <c r="K133" s="709"/>
      <c r="L133" s="342"/>
      <c r="M133" s="342"/>
      <c r="N133" s="343"/>
      <c r="O133" s="344"/>
      <c r="P133" s="345"/>
    </row>
    <row r="134" spans="1:16">
      <c r="A134" s="415"/>
      <c r="B134" s="709"/>
      <c r="C134" s="709"/>
      <c r="D134" s="709"/>
      <c r="E134" s="709"/>
      <c r="F134" s="709"/>
      <c r="G134" s="709"/>
      <c r="H134" s="709"/>
      <c r="I134" s="709"/>
      <c r="J134" s="709"/>
      <c r="K134" s="709"/>
      <c r="L134" s="342"/>
      <c r="M134" s="342"/>
      <c r="N134" s="343"/>
      <c r="O134" s="344"/>
      <c r="P134" s="345"/>
    </row>
    <row r="135" spans="1:16">
      <c r="A135" s="415"/>
      <c r="B135" s="709"/>
      <c r="C135" s="709"/>
      <c r="D135" s="709"/>
      <c r="E135" s="709"/>
      <c r="F135" s="709"/>
      <c r="G135" s="709"/>
      <c r="H135" s="709"/>
      <c r="I135" s="709"/>
      <c r="J135" s="709"/>
      <c r="K135" s="709"/>
      <c r="L135" s="342"/>
      <c r="M135" s="342"/>
      <c r="N135" s="343"/>
      <c r="O135" s="344"/>
      <c r="P135" s="345"/>
    </row>
    <row r="136" spans="1:16">
      <c r="A136" s="415"/>
      <c r="B136" s="709"/>
      <c r="C136" s="709"/>
      <c r="D136" s="709"/>
      <c r="E136" s="709"/>
      <c r="F136" s="709"/>
      <c r="G136" s="709"/>
      <c r="H136" s="709"/>
      <c r="I136" s="709"/>
      <c r="J136" s="709"/>
      <c r="K136" s="709"/>
      <c r="L136" s="342"/>
      <c r="M136" s="342"/>
      <c r="N136" s="343"/>
      <c r="O136" s="344"/>
      <c r="P136" s="345"/>
    </row>
    <row r="137" spans="1:16">
      <c r="A137" s="415"/>
      <c r="B137" s="709"/>
      <c r="C137" s="709"/>
      <c r="D137" s="709"/>
      <c r="E137" s="709"/>
      <c r="F137" s="709"/>
      <c r="G137" s="709"/>
      <c r="H137" s="709"/>
      <c r="I137" s="709"/>
      <c r="J137" s="709"/>
      <c r="K137" s="709"/>
      <c r="L137" s="342"/>
      <c r="M137" s="342"/>
      <c r="N137" s="343"/>
      <c r="O137" s="344"/>
      <c r="P137" s="345"/>
    </row>
    <row r="138" spans="1:16">
      <c r="A138" s="415"/>
      <c r="B138" s="709"/>
      <c r="C138" s="709"/>
      <c r="D138" s="709"/>
      <c r="E138" s="709"/>
      <c r="F138" s="709"/>
      <c r="G138" s="709"/>
      <c r="H138" s="709"/>
      <c r="I138" s="709"/>
      <c r="J138" s="709"/>
      <c r="K138" s="709"/>
      <c r="L138" s="342"/>
      <c r="M138" s="342"/>
      <c r="N138" s="343"/>
      <c r="O138" s="344"/>
      <c r="P138" s="345"/>
    </row>
    <row r="139" spans="1:16">
      <c r="A139" s="415"/>
      <c r="B139" s="709"/>
      <c r="C139" s="709"/>
      <c r="D139" s="709"/>
      <c r="E139" s="709"/>
      <c r="F139" s="709"/>
      <c r="G139" s="709"/>
      <c r="H139" s="709"/>
      <c r="I139" s="709"/>
      <c r="J139" s="709"/>
      <c r="K139" s="709"/>
      <c r="L139" s="342"/>
      <c r="M139" s="342"/>
      <c r="N139" s="343"/>
      <c r="O139" s="344"/>
      <c r="P139" s="345"/>
    </row>
    <row r="140" spans="1:16">
      <c r="A140" s="415"/>
      <c r="B140" s="709"/>
      <c r="C140" s="709"/>
      <c r="D140" s="709"/>
      <c r="E140" s="709"/>
      <c r="F140" s="709"/>
      <c r="G140" s="709"/>
      <c r="H140" s="709"/>
      <c r="I140" s="709"/>
      <c r="J140" s="709"/>
      <c r="K140" s="709"/>
      <c r="L140" s="342"/>
      <c r="M140" s="342"/>
      <c r="N140" s="343"/>
      <c r="O140" s="344"/>
      <c r="P140" s="345"/>
    </row>
    <row r="141" spans="1:16">
      <c r="A141" s="415"/>
      <c r="B141" s="709"/>
      <c r="C141" s="709"/>
      <c r="D141" s="709"/>
      <c r="E141" s="709"/>
      <c r="F141" s="709"/>
      <c r="G141" s="709"/>
      <c r="H141" s="709"/>
      <c r="I141" s="709"/>
      <c r="J141" s="709"/>
      <c r="K141" s="709"/>
      <c r="L141" s="342"/>
      <c r="M141" s="342"/>
      <c r="N141" s="343"/>
      <c r="O141" s="344"/>
      <c r="P141" s="345"/>
    </row>
    <row r="142" spans="1:16">
      <c r="A142" s="415"/>
      <c r="B142" s="709"/>
      <c r="C142" s="709"/>
      <c r="D142" s="709"/>
      <c r="E142" s="709"/>
      <c r="F142" s="709"/>
      <c r="G142" s="709"/>
      <c r="H142" s="709"/>
      <c r="I142" s="709"/>
      <c r="J142" s="709"/>
      <c r="K142" s="709"/>
      <c r="L142" s="342"/>
      <c r="M142" s="342"/>
      <c r="N142" s="343"/>
      <c r="O142" s="344"/>
      <c r="P142" s="345"/>
    </row>
    <row r="143" spans="1:16">
      <c r="A143" s="415"/>
      <c r="B143" s="709"/>
      <c r="C143" s="709"/>
      <c r="D143" s="709"/>
      <c r="E143" s="709"/>
      <c r="F143" s="709"/>
      <c r="G143" s="709"/>
      <c r="H143" s="709"/>
      <c r="I143" s="709"/>
      <c r="J143" s="709"/>
      <c r="K143" s="709"/>
      <c r="L143" s="342"/>
      <c r="M143" s="342"/>
      <c r="N143" s="343"/>
      <c r="O143" s="344"/>
      <c r="P143" s="345"/>
    </row>
    <row r="144" spans="1:16" ht="32.25" customHeight="1">
      <c r="A144" s="415"/>
      <c r="B144" s="713" t="s">
        <v>600</v>
      </c>
      <c r="C144" s="713"/>
      <c r="D144" s="713"/>
      <c r="E144" s="713"/>
      <c r="F144" s="713"/>
      <c r="G144" s="713"/>
      <c r="H144" s="713"/>
      <c r="I144" s="713"/>
      <c r="J144" s="713"/>
      <c r="K144" s="713"/>
      <c r="L144" s="342"/>
      <c r="M144" s="342"/>
      <c r="N144" s="343"/>
      <c r="O144" s="344"/>
      <c r="P144" s="345"/>
    </row>
    <row r="145" spans="1:16">
      <c r="A145" s="415"/>
      <c r="B145" s="717" t="s">
        <v>1031</v>
      </c>
      <c r="C145" s="717"/>
      <c r="D145" s="717"/>
      <c r="E145" s="717"/>
      <c r="F145" s="717"/>
      <c r="G145" s="717"/>
      <c r="H145" s="717"/>
      <c r="I145" s="717"/>
      <c r="J145" s="717"/>
      <c r="K145" s="717"/>
      <c r="L145" s="342"/>
      <c r="M145" s="342"/>
      <c r="N145" s="343"/>
      <c r="O145" s="344"/>
      <c r="P145" s="345"/>
    </row>
    <row r="146" spans="1:16">
      <c r="A146" s="415"/>
      <c r="B146" s="717"/>
      <c r="C146" s="717"/>
      <c r="D146" s="717"/>
      <c r="E146" s="717"/>
      <c r="F146" s="717"/>
      <c r="G146" s="717"/>
      <c r="H146" s="717"/>
      <c r="I146" s="717"/>
      <c r="J146" s="717"/>
      <c r="K146" s="717"/>
      <c r="L146" s="342"/>
      <c r="M146" s="342"/>
      <c r="N146" s="343"/>
      <c r="O146" s="344"/>
      <c r="P146" s="345"/>
    </row>
    <row r="147" spans="1:16">
      <c r="A147" s="415"/>
      <c r="B147" s="717"/>
      <c r="C147" s="717"/>
      <c r="D147" s="717"/>
      <c r="E147" s="717"/>
      <c r="F147" s="717"/>
      <c r="G147" s="717"/>
      <c r="H147" s="717"/>
      <c r="I147" s="717"/>
      <c r="J147" s="717"/>
      <c r="K147" s="717"/>
      <c r="L147" s="342"/>
      <c r="M147" s="342"/>
      <c r="N147" s="343"/>
      <c r="O147" s="344"/>
      <c r="P147" s="345"/>
    </row>
    <row r="148" spans="1:16">
      <c r="A148" s="415"/>
      <c r="B148" s="717"/>
      <c r="C148" s="717"/>
      <c r="D148" s="717"/>
      <c r="E148" s="717"/>
      <c r="F148" s="717"/>
      <c r="G148" s="717"/>
      <c r="H148" s="717"/>
      <c r="I148" s="717"/>
      <c r="J148" s="717"/>
      <c r="K148" s="717"/>
      <c r="L148" s="342"/>
      <c r="M148" s="342"/>
      <c r="N148" s="343"/>
      <c r="O148" s="344"/>
      <c r="P148" s="345"/>
    </row>
    <row r="149" spans="1:16">
      <c r="A149" s="415"/>
      <c r="B149" s="717"/>
      <c r="C149" s="717"/>
      <c r="D149" s="717"/>
      <c r="E149" s="717"/>
      <c r="F149" s="717"/>
      <c r="G149" s="717"/>
      <c r="H149" s="717"/>
      <c r="I149" s="717"/>
      <c r="J149" s="717"/>
      <c r="K149" s="717"/>
      <c r="L149" s="342"/>
      <c r="M149" s="342"/>
      <c r="N149" s="343"/>
      <c r="O149" s="344"/>
      <c r="P149" s="345"/>
    </row>
    <row r="150" spans="1:16">
      <c r="A150" s="415"/>
      <c r="B150" s="717"/>
      <c r="C150" s="717"/>
      <c r="D150" s="717"/>
      <c r="E150" s="717"/>
      <c r="F150" s="717"/>
      <c r="G150" s="717"/>
      <c r="H150" s="717"/>
      <c r="I150" s="717"/>
      <c r="J150" s="717"/>
      <c r="K150" s="717"/>
      <c r="L150" s="342"/>
      <c r="M150" s="342"/>
      <c r="N150" s="343"/>
      <c r="O150" s="344"/>
      <c r="P150" s="345"/>
    </row>
    <row r="151" spans="1:16">
      <c r="A151" s="415"/>
      <c r="B151" s="717"/>
      <c r="C151" s="717"/>
      <c r="D151" s="717"/>
      <c r="E151" s="717"/>
      <c r="F151" s="717"/>
      <c r="G151" s="717"/>
      <c r="H151" s="717"/>
      <c r="I151" s="717"/>
      <c r="J151" s="717"/>
      <c r="K151" s="717"/>
      <c r="L151" s="342"/>
      <c r="M151" s="342"/>
      <c r="N151" s="343"/>
      <c r="O151" s="344"/>
      <c r="P151" s="345"/>
    </row>
    <row r="152" spans="1:16">
      <c r="A152" s="415"/>
      <c r="B152" s="717"/>
      <c r="C152" s="717"/>
      <c r="D152" s="717"/>
      <c r="E152" s="717"/>
      <c r="F152" s="717"/>
      <c r="G152" s="717"/>
      <c r="H152" s="717"/>
      <c r="I152" s="717"/>
      <c r="J152" s="717"/>
      <c r="K152" s="717"/>
      <c r="L152" s="342"/>
      <c r="M152" s="342"/>
      <c r="N152" s="343"/>
      <c r="O152" s="344"/>
      <c r="P152" s="345"/>
    </row>
    <row r="153" spans="1:16">
      <c r="A153" s="415"/>
      <c r="B153" s="717"/>
      <c r="C153" s="717"/>
      <c r="D153" s="717"/>
      <c r="E153" s="717"/>
      <c r="F153" s="717"/>
      <c r="G153" s="717"/>
      <c r="H153" s="717"/>
      <c r="I153" s="717"/>
      <c r="J153" s="717"/>
      <c r="K153" s="717"/>
      <c r="L153" s="342"/>
      <c r="M153" s="342"/>
      <c r="N153" s="343"/>
      <c r="O153" s="344"/>
      <c r="P153" s="345"/>
    </row>
    <row r="154" spans="1:16">
      <c r="A154" s="415"/>
      <c r="B154" s="717"/>
      <c r="C154" s="717"/>
      <c r="D154" s="717"/>
      <c r="E154" s="717"/>
      <c r="F154" s="717"/>
      <c r="G154" s="717"/>
      <c r="H154" s="717"/>
      <c r="I154" s="717"/>
      <c r="J154" s="717"/>
      <c r="K154" s="717"/>
      <c r="L154" s="342"/>
      <c r="M154" s="342"/>
      <c r="N154" s="343"/>
      <c r="O154" s="344"/>
      <c r="P154" s="345"/>
    </row>
    <row r="155" spans="1:16">
      <c r="A155" s="415"/>
      <c r="B155" s="717"/>
      <c r="C155" s="717"/>
      <c r="D155" s="717"/>
      <c r="E155" s="717"/>
      <c r="F155" s="717"/>
      <c r="G155" s="717"/>
      <c r="H155" s="717"/>
      <c r="I155" s="717"/>
      <c r="J155" s="717"/>
      <c r="K155" s="717"/>
      <c r="L155" s="342"/>
      <c r="M155" s="342"/>
      <c r="N155" s="343"/>
      <c r="O155" s="344"/>
      <c r="P155" s="345"/>
    </row>
    <row r="156" spans="1:16">
      <c r="A156" s="415"/>
      <c r="B156" s="717"/>
      <c r="C156" s="717"/>
      <c r="D156" s="717"/>
      <c r="E156" s="717"/>
      <c r="F156" s="717"/>
      <c r="G156" s="717"/>
      <c r="H156" s="717"/>
      <c r="I156" s="717"/>
      <c r="J156" s="717"/>
      <c r="K156" s="717"/>
      <c r="L156" s="342"/>
      <c r="M156" s="342"/>
      <c r="N156" s="343"/>
      <c r="O156" s="344"/>
      <c r="P156" s="345"/>
    </row>
    <row r="157" spans="1:16">
      <c r="A157" s="415"/>
      <c r="B157" s="717"/>
      <c r="C157" s="717"/>
      <c r="D157" s="717"/>
      <c r="E157" s="717"/>
      <c r="F157" s="717"/>
      <c r="G157" s="717"/>
      <c r="H157" s="717"/>
      <c r="I157" s="717"/>
      <c r="J157" s="717"/>
      <c r="K157" s="717"/>
      <c r="L157" s="342"/>
      <c r="M157" s="342"/>
      <c r="N157" s="343"/>
      <c r="O157" s="344"/>
      <c r="P157" s="345"/>
    </row>
    <row r="158" spans="1:16">
      <c r="A158" s="415"/>
      <c r="B158" s="717"/>
      <c r="C158" s="717"/>
      <c r="D158" s="717"/>
      <c r="E158" s="717"/>
      <c r="F158" s="717"/>
      <c r="G158" s="717"/>
      <c r="H158" s="717"/>
      <c r="I158" s="717"/>
      <c r="J158" s="717"/>
      <c r="K158" s="717"/>
      <c r="L158" s="342"/>
      <c r="M158" s="342"/>
      <c r="N158" s="343"/>
      <c r="O158" s="344"/>
      <c r="P158" s="345"/>
    </row>
    <row r="159" spans="1:16">
      <c r="A159" s="415"/>
      <c r="B159" s="717"/>
      <c r="C159" s="717"/>
      <c r="D159" s="717"/>
      <c r="E159" s="717"/>
      <c r="F159" s="717"/>
      <c r="G159" s="717"/>
      <c r="H159" s="717"/>
      <c r="I159" s="717"/>
      <c r="J159" s="717"/>
      <c r="K159" s="717"/>
      <c r="L159" s="342"/>
      <c r="M159" s="342"/>
      <c r="N159" s="343"/>
      <c r="O159" s="344"/>
      <c r="P159" s="345"/>
    </row>
    <row r="160" spans="1:16">
      <c r="A160" s="415"/>
      <c r="B160" s="717"/>
      <c r="C160" s="717"/>
      <c r="D160" s="717"/>
      <c r="E160" s="717"/>
      <c r="F160" s="717"/>
      <c r="G160" s="717"/>
      <c r="H160" s="717"/>
      <c r="I160" s="717"/>
      <c r="J160" s="717"/>
      <c r="K160" s="717"/>
      <c r="L160" s="342"/>
      <c r="M160" s="342"/>
      <c r="N160" s="343"/>
      <c r="O160" s="344"/>
      <c r="P160" s="345"/>
    </row>
    <row r="161" spans="1:30">
      <c r="A161" s="415"/>
      <c r="B161" s="717"/>
      <c r="C161" s="717"/>
      <c r="D161" s="717"/>
      <c r="E161" s="717"/>
      <c r="F161" s="717"/>
      <c r="G161" s="717"/>
      <c r="H161" s="717"/>
      <c r="I161" s="717"/>
      <c r="J161" s="717"/>
      <c r="K161" s="717"/>
      <c r="L161" s="342"/>
      <c r="M161" s="342"/>
      <c r="N161" s="343"/>
      <c r="O161" s="344"/>
      <c r="P161" s="345"/>
    </row>
    <row r="162" spans="1:30">
      <c r="A162" s="415"/>
      <c r="B162" s="717"/>
      <c r="C162" s="717"/>
      <c r="D162" s="717"/>
      <c r="E162" s="717"/>
      <c r="F162" s="717"/>
      <c r="G162" s="717"/>
      <c r="H162" s="717"/>
      <c r="I162" s="717"/>
      <c r="J162" s="717"/>
      <c r="K162" s="717"/>
      <c r="L162" s="342"/>
      <c r="M162" s="342"/>
      <c r="N162" s="343"/>
      <c r="O162" s="344"/>
      <c r="P162" s="345"/>
    </row>
    <row r="163" spans="1:30">
      <c r="A163" s="415"/>
      <c r="B163" s="717"/>
      <c r="C163" s="717"/>
      <c r="D163" s="717"/>
      <c r="E163" s="717"/>
      <c r="F163" s="717"/>
      <c r="G163" s="717"/>
      <c r="H163" s="717"/>
      <c r="I163" s="717"/>
      <c r="J163" s="717"/>
      <c r="K163" s="717"/>
      <c r="L163" s="342"/>
      <c r="M163" s="342"/>
      <c r="N163" s="343"/>
      <c r="O163" s="344"/>
      <c r="P163" s="345"/>
    </row>
    <row r="164" spans="1:30">
      <c r="A164" s="415"/>
      <c r="B164" s="717"/>
      <c r="C164" s="717"/>
      <c r="D164" s="717"/>
      <c r="E164" s="717"/>
      <c r="F164" s="717"/>
      <c r="G164" s="717"/>
      <c r="H164" s="717"/>
      <c r="I164" s="717"/>
      <c r="J164" s="717"/>
      <c r="K164" s="717"/>
      <c r="L164" s="342"/>
      <c r="M164" s="342"/>
      <c r="N164" s="343"/>
      <c r="O164" s="344"/>
      <c r="P164" s="345"/>
    </row>
    <row r="165" spans="1:30">
      <c r="A165" s="415"/>
      <c r="B165" s="717"/>
      <c r="C165" s="717"/>
      <c r="D165" s="717"/>
      <c r="E165" s="717"/>
      <c r="F165" s="717"/>
      <c r="G165" s="717"/>
      <c r="H165" s="717"/>
      <c r="I165" s="717"/>
      <c r="J165" s="717"/>
      <c r="K165" s="717"/>
      <c r="L165" s="342"/>
      <c r="M165" s="342"/>
      <c r="N165" s="343"/>
      <c r="O165" s="344"/>
      <c r="P165" s="345"/>
    </row>
    <row r="166" spans="1:30">
      <c r="A166" s="415"/>
      <c r="B166" s="717"/>
      <c r="C166" s="717"/>
      <c r="D166" s="717"/>
      <c r="E166" s="717"/>
      <c r="F166" s="717"/>
      <c r="G166" s="717"/>
      <c r="H166" s="717"/>
      <c r="I166" s="717"/>
      <c r="J166" s="717"/>
      <c r="K166" s="717"/>
      <c r="L166" s="342"/>
      <c r="M166" s="342"/>
      <c r="N166" s="343"/>
      <c r="O166" s="344"/>
      <c r="P166" s="345"/>
    </row>
    <row r="167" spans="1:30">
      <c r="A167" s="415"/>
      <c r="B167" s="717"/>
      <c r="C167" s="717"/>
      <c r="D167" s="717"/>
      <c r="E167" s="717"/>
      <c r="F167" s="717"/>
      <c r="G167" s="717"/>
      <c r="H167" s="717"/>
      <c r="I167" s="717"/>
      <c r="J167" s="717"/>
      <c r="K167" s="717"/>
      <c r="L167" s="342"/>
      <c r="M167" s="342"/>
      <c r="N167" s="343"/>
      <c r="O167" s="344"/>
      <c r="P167" s="345"/>
    </row>
    <row r="168" spans="1:30">
      <c r="A168" s="415"/>
      <c r="B168" s="717"/>
      <c r="C168" s="717"/>
      <c r="D168" s="717"/>
      <c r="E168" s="717"/>
      <c r="F168" s="717"/>
      <c r="G168" s="717"/>
      <c r="H168" s="717"/>
      <c r="I168" s="717"/>
      <c r="J168" s="717"/>
      <c r="K168" s="717"/>
      <c r="L168" s="342"/>
      <c r="M168" s="342"/>
      <c r="N168" s="343"/>
      <c r="O168" s="344"/>
      <c r="P168" s="345"/>
    </row>
    <row r="169" spans="1:30">
      <c r="A169" s="373"/>
    </row>
    <row r="170" spans="1:30" s="387" customFormat="1">
      <c r="A170" s="391"/>
      <c r="B170" s="392"/>
      <c r="C170" s="392"/>
      <c r="D170" s="392"/>
      <c r="E170" s="392"/>
      <c r="F170" s="392"/>
      <c r="G170" s="392"/>
      <c r="H170" s="392"/>
      <c r="I170" s="392"/>
      <c r="J170" s="392"/>
      <c r="K170" s="392"/>
      <c r="L170" s="393"/>
      <c r="M170" s="393"/>
      <c r="N170" s="394"/>
      <c r="O170" s="395"/>
      <c r="P170" s="395"/>
      <c r="Q170" s="386"/>
    </row>
    <row r="171" spans="1:30" s="319" customFormat="1" ht="15">
      <c r="A171" s="311">
        <f>0.01+A128</f>
        <v>2.0099999999999998</v>
      </c>
      <c r="B171" s="718" t="s">
        <v>658</v>
      </c>
      <c r="C171" s="718"/>
      <c r="D171" s="718"/>
      <c r="E171" s="718"/>
      <c r="F171" s="718"/>
      <c r="G171" s="718"/>
      <c r="H171" s="718"/>
      <c r="I171" s="718"/>
      <c r="J171" s="718"/>
      <c r="K171" s="719"/>
      <c r="L171" s="312" t="s">
        <v>168</v>
      </c>
      <c r="M171" s="313"/>
      <c r="N171" s="314">
        <v>1580</v>
      </c>
      <c r="O171" s="396"/>
      <c r="P171" s="316">
        <f>O171*N171</f>
        <v>0</v>
      </c>
      <c r="Q171" s="318"/>
      <c r="R171" s="493"/>
      <c r="S171" s="493"/>
      <c r="T171" s="493"/>
      <c r="U171" s="493"/>
      <c r="V171" s="493"/>
      <c r="W171" s="493"/>
      <c r="X171" s="493"/>
      <c r="Y171" s="493"/>
      <c r="Z171" s="493"/>
      <c r="AA171" s="493"/>
      <c r="AB171" s="493"/>
      <c r="AC171" s="493"/>
      <c r="AD171" s="493"/>
    </row>
    <row r="172" spans="1:30" ht="270" customHeight="1">
      <c r="A172" s="327"/>
      <c r="B172" s="720" t="s">
        <v>804</v>
      </c>
      <c r="C172" s="720"/>
      <c r="D172" s="720"/>
      <c r="E172" s="720"/>
      <c r="F172" s="720"/>
      <c r="G172" s="720"/>
      <c r="H172" s="720"/>
      <c r="I172" s="720"/>
      <c r="J172" s="720"/>
      <c r="K172" s="720"/>
      <c r="L172" s="320"/>
      <c r="M172" s="320"/>
      <c r="N172" s="320"/>
      <c r="O172" s="397"/>
      <c r="P172" s="398"/>
    </row>
    <row r="173" spans="1:30" s="387" customFormat="1">
      <c r="A173" s="323"/>
      <c r="B173" s="324"/>
      <c r="C173" s="324"/>
      <c r="D173" s="324"/>
      <c r="E173" s="324"/>
      <c r="F173" s="324"/>
      <c r="G173" s="324"/>
      <c r="H173" s="324"/>
      <c r="I173" s="324"/>
      <c r="J173" s="324"/>
      <c r="K173" s="324"/>
      <c r="L173" s="320"/>
      <c r="M173" s="325"/>
      <c r="N173" s="325"/>
      <c r="O173" s="406"/>
      <c r="P173" s="359"/>
      <c r="Q173" s="386"/>
    </row>
    <row r="174" spans="1:30" s="387" customFormat="1">
      <c r="A174" s="391"/>
      <c r="B174" s="418"/>
      <c r="C174" s="418"/>
      <c r="D174" s="418"/>
      <c r="E174" s="418"/>
      <c r="F174" s="418"/>
      <c r="G174" s="418"/>
      <c r="H174" s="418"/>
      <c r="I174" s="418"/>
      <c r="J174" s="418"/>
      <c r="K174" s="418"/>
      <c r="L174" s="393"/>
      <c r="M174" s="393"/>
      <c r="N174" s="394"/>
      <c r="O174" s="405"/>
      <c r="P174" s="395"/>
      <c r="Q174" s="386"/>
    </row>
    <row r="175" spans="1:30" s="319" customFormat="1" ht="15">
      <c r="A175" s="311">
        <f>0.01+A171</f>
        <v>2.0199999999999996</v>
      </c>
      <c r="B175" s="721" t="s">
        <v>538</v>
      </c>
      <c r="C175" s="721"/>
      <c r="D175" s="721"/>
      <c r="E175" s="721"/>
      <c r="F175" s="721"/>
      <c r="G175" s="721"/>
      <c r="H175" s="721"/>
      <c r="I175" s="721"/>
      <c r="J175" s="721"/>
      <c r="K175" s="721"/>
      <c r="L175" s="312" t="s">
        <v>136</v>
      </c>
      <c r="M175" s="313"/>
      <c r="N175" s="314">
        <v>2</v>
      </c>
      <c r="O175" s="396"/>
      <c r="P175" s="316">
        <f>O175*N175</f>
        <v>0</v>
      </c>
      <c r="Q175" s="318"/>
      <c r="R175" s="493"/>
      <c r="S175" s="493"/>
      <c r="T175" s="493"/>
      <c r="U175" s="493"/>
      <c r="V175" s="493"/>
      <c r="W175" s="493"/>
      <c r="X175" s="493"/>
      <c r="Y175" s="493"/>
      <c r="Z175" s="493"/>
      <c r="AA175" s="493"/>
      <c r="AB175" s="493"/>
      <c r="AC175" s="493"/>
      <c r="AD175" s="493"/>
    </row>
    <row r="176" spans="1:30" ht="117" customHeight="1">
      <c r="A176" s="327"/>
      <c r="B176" s="720" t="s">
        <v>681</v>
      </c>
      <c r="C176" s="720"/>
      <c r="D176" s="720"/>
      <c r="E176" s="720"/>
      <c r="F176" s="720"/>
      <c r="G176" s="720"/>
      <c r="H176" s="720"/>
      <c r="I176" s="720"/>
      <c r="J176" s="720"/>
      <c r="K176" s="720"/>
      <c r="L176" s="320"/>
      <c r="M176" s="320"/>
      <c r="N176" s="320"/>
      <c r="O176" s="397"/>
      <c r="P176" s="317"/>
    </row>
    <row r="177" spans="1:30">
      <c r="A177" s="373"/>
      <c r="B177" s="374"/>
      <c r="C177" s="374"/>
      <c r="D177" s="374"/>
      <c r="E177" s="374"/>
      <c r="F177" s="374"/>
      <c r="G177" s="374"/>
      <c r="H177" s="374"/>
      <c r="I177" s="374"/>
      <c r="J177" s="374"/>
      <c r="K177" s="374"/>
      <c r="L177" s="407"/>
      <c r="M177" s="408"/>
      <c r="N177" s="408"/>
      <c r="O177" s="409"/>
      <c r="P177" s="317"/>
    </row>
    <row r="178" spans="1:30" s="387" customFormat="1">
      <c r="A178" s="391"/>
      <c r="B178" s="392"/>
      <c r="C178" s="392"/>
      <c r="D178" s="392"/>
      <c r="E178" s="392"/>
      <c r="F178" s="392"/>
      <c r="G178" s="392"/>
      <c r="H178" s="392"/>
      <c r="I178" s="392"/>
      <c r="J178" s="392"/>
      <c r="K178" s="392"/>
      <c r="L178" s="393"/>
      <c r="M178" s="393"/>
      <c r="N178" s="394"/>
      <c r="O178" s="405"/>
      <c r="P178" s="395"/>
      <c r="Q178" s="386"/>
    </row>
    <row r="179" spans="1:30" s="319" customFormat="1" ht="15" customHeight="1">
      <c r="A179" s="311">
        <f>0.01+A175</f>
        <v>2.0299999999999994</v>
      </c>
      <c r="B179" s="714" t="s">
        <v>1026</v>
      </c>
      <c r="C179" s="715"/>
      <c r="D179" s="715"/>
      <c r="E179" s="715"/>
      <c r="F179" s="715"/>
      <c r="G179" s="715"/>
      <c r="H179" s="715"/>
      <c r="I179" s="715"/>
      <c r="J179" s="715"/>
      <c r="K179" s="716"/>
      <c r="L179" s="312" t="s">
        <v>168</v>
      </c>
      <c r="M179" s="313"/>
      <c r="N179" s="314">
        <v>450</v>
      </c>
      <c r="O179" s="396"/>
      <c r="P179" s="316">
        <f>O179*N179</f>
        <v>0</v>
      </c>
      <c r="Q179" s="318"/>
      <c r="R179" s="493"/>
      <c r="S179" s="493"/>
      <c r="T179" s="493"/>
      <c r="U179" s="493"/>
      <c r="V179" s="493"/>
      <c r="W179" s="493"/>
      <c r="X179" s="493"/>
      <c r="Y179" s="493"/>
      <c r="Z179" s="493"/>
      <c r="AA179" s="493"/>
      <c r="AB179" s="493"/>
      <c r="AC179" s="493"/>
      <c r="AD179" s="493"/>
    </row>
    <row r="180" spans="1:30" ht="141.75" customHeight="1">
      <c r="A180" s="327"/>
      <c r="B180" s="696" t="s">
        <v>1025</v>
      </c>
      <c r="C180" s="696"/>
      <c r="D180" s="696"/>
      <c r="E180" s="696"/>
      <c r="F180" s="696"/>
      <c r="G180" s="696"/>
      <c r="H180" s="696"/>
      <c r="I180" s="696"/>
      <c r="J180" s="696"/>
      <c r="K180" s="696"/>
      <c r="L180" s="320"/>
      <c r="M180" s="320"/>
      <c r="N180" s="320"/>
      <c r="O180" s="397"/>
      <c r="P180" s="398"/>
    </row>
    <row r="181" spans="1:30">
      <c r="A181" s="399"/>
      <c r="B181" s="400"/>
      <c r="C181" s="400"/>
      <c r="D181" s="400"/>
      <c r="E181" s="400"/>
      <c r="F181" s="400"/>
      <c r="G181" s="400"/>
      <c r="H181" s="400"/>
      <c r="I181" s="400"/>
      <c r="J181" s="400"/>
      <c r="K181" s="400"/>
      <c r="L181" s="401"/>
      <c r="M181" s="402"/>
      <c r="N181" s="402"/>
      <c r="O181" s="403"/>
      <c r="P181" s="404"/>
    </row>
    <row r="182" spans="1:30" s="387" customFormat="1">
      <c r="A182" s="391"/>
      <c r="B182" s="392"/>
      <c r="C182" s="392"/>
      <c r="D182" s="392"/>
      <c r="E182" s="392"/>
      <c r="F182" s="392"/>
      <c r="G182" s="392"/>
      <c r="H182" s="392"/>
      <c r="I182" s="392"/>
      <c r="J182" s="392"/>
      <c r="K182" s="392"/>
      <c r="L182" s="393"/>
      <c r="M182" s="393"/>
      <c r="N182" s="394"/>
      <c r="O182" s="405"/>
      <c r="P182" s="395"/>
      <c r="Q182" s="386"/>
    </row>
    <row r="183" spans="1:30" s="319" customFormat="1" ht="15" customHeight="1">
      <c r="A183" s="311">
        <f>0.01+A179</f>
        <v>2.0399999999999991</v>
      </c>
      <c r="B183" s="714" t="s">
        <v>1033</v>
      </c>
      <c r="C183" s="715"/>
      <c r="D183" s="715"/>
      <c r="E183" s="715"/>
      <c r="F183" s="715"/>
      <c r="G183" s="715"/>
      <c r="H183" s="715"/>
      <c r="I183" s="715"/>
      <c r="J183" s="715"/>
      <c r="K183" s="716"/>
      <c r="L183" s="312" t="s">
        <v>168</v>
      </c>
      <c r="M183" s="313"/>
      <c r="N183" s="314">
        <v>1250</v>
      </c>
      <c r="O183" s="396"/>
      <c r="P183" s="316">
        <f>O183*N183</f>
        <v>0</v>
      </c>
      <c r="Q183" s="318"/>
      <c r="R183" s="493"/>
      <c r="S183" s="493"/>
      <c r="T183" s="493"/>
      <c r="U183" s="493"/>
      <c r="V183" s="493"/>
      <c r="W183" s="493"/>
      <c r="X183" s="493"/>
      <c r="Y183" s="493"/>
      <c r="Z183" s="493"/>
      <c r="AA183" s="493"/>
      <c r="AB183" s="493"/>
      <c r="AC183" s="493"/>
      <c r="AD183" s="493"/>
    </row>
    <row r="184" spans="1:30" ht="125.25" customHeight="1">
      <c r="A184" s="327"/>
      <c r="B184" s="685" t="s">
        <v>1027</v>
      </c>
      <c r="C184" s="685"/>
      <c r="D184" s="685"/>
      <c r="E184" s="685"/>
      <c r="F184" s="685"/>
      <c r="G184" s="685"/>
      <c r="H184" s="685"/>
      <c r="I184" s="685"/>
      <c r="J184" s="685"/>
      <c r="K184" s="685"/>
      <c r="L184" s="320"/>
      <c r="M184" s="320"/>
      <c r="N184" s="320"/>
      <c r="O184" s="397"/>
      <c r="P184" s="398"/>
    </row>
    <row r="185" spans="1:30">
      <c r="A185" s="399"/>
      <c r="B185" s="400"/>
      <c r="C185" s="400"/>
      <c r="D185" s="400"/>
      <c r="E185" s="400"/>
      <c r="F185" s="400"/>
      <c r="G185" s="400"/>
      <c r="H185" s="400"/>
      <c r="I185" s="400"/>
      <c r="J185" s="400"/>
      <c r="K185" s="400"/>
      <c r="L185" s="401"/>
      <c r="M185" s="402"/>
      <c r="N185" s="402"/>
      <c r="O185" s="403"/>
      <c r="P185" s="404"/>
    </row>
    <row r="186" spans="1:30" s="387" customFormat="1">
      <c r="A186" s="391"/>
      <c r="B186" s="392"/>
      <c r="C186" s="392"/>
      <c r="D186" s="392"/>
      <c r="E186" s="392"/>
      <c r="F186" s="392"/>
      <c r="G186" s="392"/>
      <c r="H186" s="392"/>
      <c r="I186" s="392"/>
      <c r="J186" s="392"/>
      <c r="K186" s="392"/>
      <c r="L186" s="393"/>
      <c r="M186" s="393"/>
      <c r="N186" s="394"/>
      <c r="O186" s="405"/>
      <c r="P186" s="395"/>
      <c r="Q186" s="386"/>
    </row>
    <row r="187" spans="1:30" s="319" customFormat="1" ht="15">
      <c r="A187" s="311">
        <f>0.01+A183</f>
        <v>2.0499999999999989</v>
      </c>
      <c r="B187" s="714" t="s">
        <v>755</v>
      </c>
      <c r="C187" s="715"/>
      <c r="D187" s="715"/>
      <c r="E187" s="715"/>
      <c r="F187" s="715"/>
      <c r="G187" s="715"/>
      <c r="H187" s="715"/>
      <c r="I187" s="715"/>
      <c r="J187" s="715"/>
      <c r="K187" s="716"/>
      <c r="L187" s="312" t="s">
        <v>136</v>
      </c>
      <c r="M187" s="313"/>
      <c r="N187" s="314">
        <v>1</v>
      </c>
      <c r="O187" s="396"/>
      <c r="P187" s="316">
        <f>O187*N187</f>
        <v>0</v>
      </c>
      <c r="Q187" s="318"/>
      <c r="R187" s="493"/>
      <c r="S187" s="493"/>
      <c r="T187" s="493"/>
      <c r="U187" s="493"/>
      <c r="V187" s="493"/>
      <c r="W187" s="493"/>
      <c r="X187" s="493"/>
      <c r="Y187" s="493"/>
      <c r="Z187" s="493"/>
      <c r="AA187" s="493"/>
      <c r="AB187" s="493"/>
      <c r="AC187" s="493"/>
      <c r="AD187" s="493"/>
    </row>
    <row r="188" spans="1:30" ht="76.5" customHeight="1">
      <c r="A188" s="327"/>
      <c r="B188" s="696" t="s">
        <v>507</v>
      </c>
      <c r="C188" s="696"/>
      <c r="D188" s="696"/>
      <c r="E188" s="696"/>
      <c r="F188" s="696"/>
      <c r="G188" s="696"/>
      <c r="H188" s="696"/>
      <c r="I188" s="696"/>
      <c r="J188" s="696"/>
      <c r="K188" s="696"/>
      <c r="L188" s="320"/>
      <c r="M188" s="320"/>
      <c r="N188" s="320"/>
      <c r="O188" s="397"/>
      <c r="P188" s="398"/>
    </row>
    <row r="189" spans="1:30">
      <c r="A189" s="399"/>
      <c r="B189" s="400"/>
      <c r="C189" s="400"/>
      <c r="D189" s="400"/>
      <c r="E189" s="400"/>
      <c r="F189" s="400"/>
      <c r="G189" s="400"/>
      <c r="H189" s="400"/>
      <c r="I189" s="400"/>
      <c r="J189" s="400"/>
      <c r="K189" s="400"/>
      <c r="L189" s="401"/>
      <c r="M189" s="402"/>
      <c r="N189" s="402"/>
      <c r="O189" s="403"/>
      <c r="P189" s="404"/>
    </row>
    <row r="190" spans="1:30" s="387" customFormat="1">
      <c r="A190" s="391"/>
      <c r="B190" s="392"/>
      <c r="C190" s="392"/>
      <c r="D190" s="392"/>
      <c r="E190" s="392"/>
      <c r="F190" s="392"/>
      <c r="G190" s="392"/>
      <c r="H190" s="392"/>
      <c r="I190" s="392"/>
      <c r="J190" s="392"/>
      <c r="K190" s="392"/>
      <c r="L190" s="393"/>
      <c r="M190" s="393"/>
      <c r="N190" s="394"/>
      <c r="O190" s="405"/>
      <c r="P190" s="395"/>
      <c r="Q190" s="386"/>
    </row>
    <row r="191" spans="1:30" s="319" customFormat="1" ht="15">
      <c r="A191" s="311">
        <f>0.01+A187</f>
        <v>2.0599999999999987</v>
      </c>
      <c r="B191" s="714" t="s">
        <v>506</v>
      </c>
      <c r="C191" s="715"/>
      <c r="D191" s="715"/>
      <c r="E191" s="715"/>
      <c r="F191" s="715"/>
      <c r="G191" s="715"/>
      <c r="H191" s="715"/>
      <c r="I191" s="715"/>
      <c r="J191" s="715"/>
      <c r="K191" s="716"/>
      <c r="L191" s="312" t="s">
        <v>136</v>
      </c>
      <c r="M191" s="313"/>
      <c r="N191" s="314">
        <v>1</v>
      </c>
      <c r="O191" s="396"/>
      <c r="P191" s="316">
        <f>O191*N191</f>
        <v>0</v>
      </c>
      <c r="Q191" s="318"/>
      <c r="R191" s="493"/>
      <c r="S191" s="493"/>
      <c r="T191" s="493"/>
      <c r="U191" s="493"/>
      <c r="V191" s="493"/>
      <c r="W191" s="493"/>
      <c r="X191" s="493"/>
      <c r="Y191" s="493"/>
      <c r="Z191" s="493"/>
      <c r="AA191" s="493"/>
      <c r="AB191" s="493"/>
      <c r="AC191" s="493"/>
      <c r="AD191" s="493"/>
    </row>
    <row r="192" spans="1:30" ht="118.5" customHeight="1">
      <c r="A192" s="327"/>
      <c r="B192" s="696" t="s">
        <v>505</v>
      </c>
      <c r="C192" s="696"/>
      <c r="D192" s="696"/>
      <c r="E192" s="696"/>
      <c r="F192" s="696"/>
      <c r="G192" s="696"/>
      <c r="H192" s="696"/>
      <c r="I192" s="696"/>
      <c r="J192" s="696"/>
      <c r="K192" s="696"/>
      <c r="L192" s="320"/>
      <c r="M192" s="320"/>
      <c r="N192" s="320"/>
      <c r="O192" s="397"/>
      <c r="P192" s="398"/>
    </row>
    <row r="193" spans="1:30" s="387" customFormat="1">
      <c r="A193" s="323"/>
      <c r="B193" s="324"/>
      <c r="C193" s="324"/>
      <c r="D193" s="324"/>
      <c r="E193" s="324"/>
      <c r="F193" s="324"/>
      <c r="G193" s="324"/>
      <c r="H193" s="324"/>
      <c r="I193" s="324"/>
      <c r="J193" s="324"/>
      <c r="K193" s="324"/>
      <c r="L193" s="320"/>
      <c r="M193" s="325"/>
      <c r="N193" s="325"/>
      <c r="O193" s="406"/>
      <c r="P193" s="359"/>
      <c r="Q193" s="386"/>
    </row>
    <row r="194" spans="1:30" s="387" customFormat="1">
      <c r="A194" s="391"/>
      <c r="B194" s="392"/>
      <c r="C194" s="392"/>
      <c r="D194" s="392"/>
      <c r="E194" s="392"/>
      <c r="F194" s="392"/>
      <c r="G194" s="392"/>
      <c r="H194" s="392"/>
      <c r="I194" s="392"/>
      <c r="J194" s="392"/>
      <c r="K194" s="392"/>
      <c r="L194" s="393"/>
      <c r="M194" s="393"/>
      <c r="N194" s="394"/>
      <c r="O194" s="405"/>
      <c r="P194" s="395"/>
      <c r="Q194" s="386"/>
    </row>
    <row r="195" spans="1:30" s="319" customFormat="1" ht="15" customHeight="1">
      <c r="A195" s="311">
        <f>0.01+A191</f>
        <v>2.0699999999999985</v>
      </c>
      <c r="B195" s="714" t="s">
        <v>548</v>
      </c>
      <c r="C195" s="715"/>
      <c r="D195" s="715"/>
      <c r="E195" s="715"/>
      <c r="F195" s="715"/>
      <c r="G195" s="715"/>
      <c r="H195" s="715"/>
      <c r="I195" s="715"/>
      <c r="J195" s="715"/>
      <c r="K195" s="716"/>
      <c r="L195" s="312" t="s">
        <v>136</v>
      </c>
      <c r="M195" s="313"/>
      <c r="N195" s="314">
        <v>1</v>
      </c>
      <c r="O195" s="396"/>
      <c r="P195" s="316">
        <f>O195*N195</f>
        <v>0</v>
      </c>
      <c r="Q195" s="318"/>
      <c r="R195" s="493"/>
      <c r="S195" s="493"/>
      <c r="T195" s="493"/>
      <c r="U195" s="493"/>
      <c r="V195" s="493"/>
      <c r="W195" s="493"/>
      <c r="X195" s="493"/>
      <c r="Y195" s="493"/>
      <c r="Z195" s="493"/>
      <c r="AA195" s="493"/>
      <c r="AB195" s="493"/>
      <c r="AC195" s="493"/>
      <c r="AD195" s="493"/>
    </row>
    <row r="196" spans="1:30" s="387" customFormat="1" ht="98.25" customHeight="1">
      <c r="A196" s="327"/>
      <c r="B196" s="696" t="s">
        <v>190</v>
      </c>
      <c r="C196" s="696"/>
      <c r="D196" s="696"/>
      <c r="E196" s="696"/>
      <c r="F196" s="696"/>
      <c r="G196" s="696"/>
      <c r="H196" s="696"/>
      <c r="I196" s="696"/>
      <c r="J196" s="696"/>
      <c r="K196" s="696"/>
      <c r="L196" s="320"/>
      <c r="M196" s="320"/>
      <c r="N196" s="320"/>
      <c r="O196" s="397"/>
      <c r="P196" s="359"/>
      <c r="Q196" s="386"/>
    </row>
    <row r="197" spans="1:30" s="387" customFormat="1">
      <c r="A197" s="373"/>
      <c r="B197" s="374"/>
      <c r="C197" s="374"/>
      <c r="D197" s="374"/>
      <c r="E197" s="374"/>
      <c r="F197" s="374"/>
      <c r="G197" s="374"/>
      <c r="H197" s="374"/>
      <c r="I197" s="374"/>
      <c r="J197" s="374"/>
      <c r="K197" s="374"/>
      <c r="L197" s="375"/>
      <c r="M197" s="375"/>
      <c r="N197" s="376"/>
      <c r="O197" s="403"/>
      <c r="P197" s="359"/>
      <c r="Q197" s="386"/>
    </row>
    <row r="198" spans="1:30" s="387" customFormat="1" ht="12" customHeight="1">
      <c r="A198" s="391"/>
      <c r="B198" s="392"/>
      <c r="C198" s="392"/>
      <c r="D198" s="392"/>
      <c r="E198" s="392"/>
      <c r="F198" s="392"/>
      <c r="G198" s="392"/>
      <c r="H198" s="392"/>
      <c r="I198" s="392"/>
      <c r="J198" s="392"/>
      <c r="K198" s="392"/>
      <c r="L198" s="393"/>
      <c r="M198" s="393"/>
      <c r="N198" s="394"/>
      <c r="O198" s="405"/>
      <c r="P198" s="395"/>
      <c r="Q198" s="386"/>
    </row>
    <row r="199" spans="1:30" s="319" customFormat="1" ht="15" customHeight="1">
      <c r="A199" s="311">
        <f>0.01+A195</f>
        <v>2.0799999999999983</v>
      </c>
      <c r="B199" s="714" t="s">
        <v>382</v>
      </c>
      <c r="C199" s="715"/>
      <c r="D199" s="715"/>
      <c r="E199" s="715"/>
      <c r="F199" s="715"/>
      <c r="G199" s="715"/>
      <c r="H199" s="715"/>
      <c r="I199" s="715"/>
      <c r="J199" s="715"/>
      <c r="K199" s="716"/>
      <c r="L199" s="312" t="s">
        <v>136</v>
      </c>
      <c r="M199" s="313"/>
      <c r="N199" s="314">
        <v>17</v>
      </c>
      <c r="O199" s="396"/>
      <c r="P199" s="316">
        <f>O199*N199</f>
        <v>0</v>
      </c>
      <c r="Q199" s="318"/>
      <c r="R199" s="493"/>
      <c r="S199" s="493"/>
      <c r="T199" s="493"/>
      <c r="U199" s="493"/>
      <c r="V199" s="493"/>
      <c r="W199" s="493"/>
      <c r="X199" s="493"/>
      <c r="Y199" s="493"/>
      <c r="Z199" s="493"/>
      <c r="AA199" s="493"/>
      <c r="AB199" s="493"/>
      <c r="AC199" s="493"/>
      <c r="AD199" s="493"/>
    </row>
    <row r="200" spans="1:30" ht="155.25" customHeight="1">
      <c r="A200" s="327"/>
      <c r="B200" s="696" t="s">
        <v>1028</v>
      </c>
      <c r="C200" s="696"/>
      <c r="D200" s="696"/>
      <c r="E200" s="696"/>
      <c r="F200" s="696"/>
      <c r="G200" s="696"/>
      <c r="H200" s="696"/>
      <c r="I200" s="696"/>
      <c r="J200" s="696"/>
      <c r="K200" s="696"/>
      <c r="L200" s="320"/>
      <c r="M200" s="320"/>
      <c r="N200" s="320"/>
      <c r="O200" s="397"/>
      <c r="P200" s="398"/>
    </row>
    <row r="201" spans="1:30">
      <c r="A201" s="399"/>
      <c r="B201" s="400"/>
      <c r="C201" s="400"/>
      <c r="D201" s="400"/>
      <c r="E201" s="400"/>
      <c r="F201" s="400"/>
      <c r="G201" s="400"/>
      <c r="H201" s="400"/>
      <c r="I201" s="400"/>
      <c r="J201" s="400"/>
      <c r="K201" s="400"/>
      <c r="L201" s="401"/>
      <c r="M201" s="402"/>
      <c r="N201" s="402"/>
      <c r="O201" s="403"/>
      <c r="P201" s="404"/>
    </row>
    <row r="202" spans="1:30" s="387" customFormat="1">
      <c r="A202" s="391"/>
      <c r="B202" s="392"/>
      <c r="C202" s="392"/>
      <c r="D202" s="392"/>
      <c r="E202" s="392"/>
      <c r="F202" s="392"/>
      <c r="G202" s="392"/>
      <c r="H202" s="392"/>
      <c r="I202" s="392"/>
      <c r="J202" s="392"/>
      <c r="K202" s="392"/>
      <c r="L202" s="393"/>
      <c r="M202" s="393"/>
      <c r="N202" s="394"/>
      <c r="O202" s="405"/>
      <c r="P202" s="395"/>
      <c r="Q202" s="386"/>
    </row>
    <row r="203" spans="1:30" s="319" customFormat="1" ht="15">
      <c r="A203" s="311">
        <f>0.01+A199</f>
        <v>2.0899999999999981</v>
      </c>
      <c r="B203" s="714" t="s">
        <v>850</v>
      </c>
      <c r="C203" s="715"/>
      <c r="D203" s="715"/>
      <c r="E203" s="715"/>
      <c r="F203" s="715"/>
      <c r="G203" s="715"/>
      <c r="H203" s="715"/>
      <c r="I203" s="715"/>
      <c r="J203" s="715"/>
      <c r="K203" s="716"/>
      <c r="L203" s="312" t="s">
        <v>136</v>
      </c>
      <c r="M203" s="313"/>
      <c r="N203" s="419">
        <v>1</v>
      </c>
      <c r="O203" s="396"/>
      <c r="P203" s="316">
        <f>O203*N203</f>
        <v>0</v>
      </c>
      <c r="Q203" s="318"/>
      <c r="R203" s="493"/>
      <c r="S203" s="493"/>
      <c r="T203" s="493"/>
      <c r="U203" s="493"/>
      <c r="V203" s="493"/>
      <c r="W203" s="493"/>
      <c r="X203" s="493"/>
      <c r="Y203" s="493"/>
      <c r="Z203" s="493"/>
      <c r="AA203" s="493"/>
      <c r="AB203" s="493"/>
      <c r="AC203" s="493"/>
      <c r="AD203" s="493"/>
    </row>
    <row r="204" spans="1:30" ht="128.25" customHeight="1">
      <c r="A204" s="327"/>
      <c r="B204" s="685" t="s">
        <v>756</v>
      </c>
      <c r="C204" s="685"/>
      <c r="D204" s="685"/>
      <c r="E204" s="685"/>
      <c r="F204" s="685"/>
      <c r="G204" s="685"/>
      <c r="H204" s="685"/>
      <c r="I204" s="685"/>
      <c r="J204" s="685"/>
      <c r="K204" s="685"/>
      <c r="L204" s="320"/>
      <c r="M204" s="320"/>
      <c r="N204" s="320"/>
      <c r="O204" s="397"/>
      <c r="P204" s="398"/>
    </row>
    <row r="205" spans="1:30" s="387" customFormat="1">
      <c r="A205" s="391"/>
      <c r="B205" s="392"/>
      <c r="C205" s="392"/>
      <c r="D205" s="392"/>
      <c r="E205" s="392"/>
      <c r="F205" s="392"/>
      <c r="G205" s="392"/>
      <c r="H205" s="392"/>
      <c r="I205" s="392"/>
      <c r="J205" s="392"/>
      <c r="K205" s="392"/>
      <c r="L205" s="393"/>
      <c r="M205" s="393"/>
      <c r="N205" s="394"/>
      <c r="O205" s="405"/>
      <c r="P205" s="395"/>
      <c r="Q205" s="386"/>
    </row>
    <row r="206" spans="1:30" s="319" customFormat="1" ht="15" customHeight="1">
      <c r="A206" s="311">
        <f>0.01+A203</f>
        <v>2.0999999999999979</v>
      </c>
      <c r="B206" s="714" t="s">
        <v>381</v>
      </c>
      <c r="C206" s="715"/>
      <c r="D206" s="715"/>
      <c r="E206" s="715"/>
      <c r="F206" s="715"/>
      <c r="G206" s="715"/>
      <c r="H206" s="715"/>
      <c r="I206" s="715"/>
      <c r="J206" s="715"/>
      <c r="K206" s="716"/>
      <c r="L206" s="312" t="s">
        <v>136</v>
      </c>
      <c r="M206" s="313"/>
      <c r="N206" s="314">
        <v>17</v>
      </c>
      <c r="O206" s="396"/>
      <c r="P206" s="316">
        <f>O206*N206</f>
        <v>0</v>
      </c>
      <c r="Q206" s="318"/>
      <c r="R206" s="493"/>
      <c r="S206" s="493"/>
      <c r="T206" s="493"/>
      <c r="U206" s="493"/>
      <c r="V206" s="493"/>
      <c r="W206" s="493"/>
      <c r="X206" s="493"/>
      <c r="Y206" s="493"/>
      <c r="Z206" s="493"/>
      <c r="AA206" s="493"/>
      <c r="AB206" s="493"/>
      <c r="AC206" s="493"/>
      <c r="AD206" s="493"/>
    </row>
    <row r="207" spans="1:30" ht="66" customHeight="1">
      <c r="A207" s="327"/>
      <c r="B207" s="696" t="s">
        <v>994</v>
      </c>
      <c r="C207" s="696"/>
      <c r="D207" s="696"/>
      <c r="E207" s="696"/>
      <c r="F207" s="696"/>
      <c r="G207" s="696"/>
      <c r="H207" s="696"/>
      <c r="I207" s="696"/>
      <c r="J207" s="696"/>
      <c r="K207" s="696"/>
      <c r="L207" s="320"/>
      <c r="M207" s="320"/>
      <c r="N207" s="320"/>
      <c r="O207" s="397"/>
      <c r="P207" s="398"/>
    </row>
    <row r="208" spans="1:30">
      <c r="A208" s="399"/>
      <c r="B208" s="400"/>
      <c r="C208" s="400"/>
      <c r="D208" s="400"/>
      <c r="E208" s="400"/>
      <c r="F208" s="400"/>
      <c r="G208" s="400"/>
      <c r="H208" s="400"/>
      <c r="I208" s="400"/>
      <c r="J208" s="400"/>
      <c r="K208" s="400"/>
      <c r="L208" s="401"/>
      <c r="M208" s="402"/>
      <c r="N208" s="402"/>
      <c r="O208" s="403"/>
      <c r="P208" s="404"/>
    </row>
    <row r="209" spans="1:30" s="387" customFormat="1">
      <c r="A209" s="391"/>
      <c r="B209" s="392"/>
      <c r="C209" s="392"/>
      <c r="D209" s="392"/>
      <c r="E209" s="392"/>
      <c r="F209" s="392"/>
      <c r="G209" s="392"/>
      <c r="H209" s="392"/>
      <c r="I209" s="392"/>
      <c r="J209" s="392"/>
      <c r="K209" s="392"/>
      <c r="L209" s="393"/>
      <c r="M209" s="393"/>
      <c r="N209" s="394"/>
      <c r="O209" s="405"/>
      <c r="P209" s="395"/>
      <c r="Q209" s="386"/>
    </row>
    <row r="210" spans="1:30" s="319" customFormat="1" ht="15">
      <c r="A210" s="311">
        <f>0.01+A206</f>
        <v>2.1099999999999977</v>
      </c>
      <c r="B210" s="714" t="s">
        <v>237</v>
      </c>
      <c r="C210" s="715"/>
      <c r="D210" s="715"/>
      <c r="E210" s="715"/>
      <c r="F210" s="715"/>
      <c r="G210" s="715"/>
      <c r="H210" s="715"/>
      <c r="I210" s="715"/>
      <c r="J210" s="715"/>
      <c r="K210" s="716"/>
      <c r="L210" s="312" t="s">
        <v>138</v>
      </c>
      <c r="M210" s="313"/>
      <c r="N210" s="314">
        <v>19</v>
      </c>
      <c r="O210" s="396"/>
      <c r="P210" s="316">
        <f>O210*N210</f>
        <v>0</v>
      </c>
      <c r="Q210" s="318"/>
      <c r="R210" s="493"/>
      <c r="S210" s="493"/>
      <c r="T210" s="493"/>
      <c r="U210" s="493"/>
      <c r="V210" s="493"/>
      <c r="W210" s="493"/>
      <c r="X210" s="493"/>
      <c r="Y210" s="493"/>
      <c r="Z210" s="493"/>
      <c r="AA210" s="493"/>
      <c r="AB210" s="493"/>
      <c r="AC210" s="493"/>
      <c r="AD210" s="493"/>
    </row>
    <row r="211" spans="1:30" ht="54.75" customHeight="1">
      <c r="A211" s="327"/>
      <c r="B211" s="696" t="s">
        <v>995</v>
      </c>
      <c r="C211" s="696"/>
      <c r="D211" s="696"/>
      <c r="E211" s="696"/>
      <c r="F211" s="696"/>
      <c r="G211" s="696"/>
      <c r="H211" s="696"/>
      <c r="I211" s="696"/>
      <c r="J211" s="696"/>
      <c r="K211" s="696"/>
      <c r="L211" s="320"/>
      <c r="M211" s="320"/>
      <c r="N211" s="320"/>
      <c r="O211" s="397"/>
      <c r="P211" s="398"/>
    </row>
    <row r="212" spans="1:30">
      <c r="A212" s="399"/>
      <c r="B212" s="400"/>
      <c r="C212" s="400"/>
      <c r="D212" s="400"/>
      <c r="E212" s="400"/>
      <c r="F212" s="400"/>
      <c r="G212" s="400"/>
      <c r="H212" s="400"/>
      <c r="I212" s="400"/>
      <c r="J212" s="400"/>
      <c r="K212" s="400"/>
      <c r="L212" s="401"/>
      <c r="M212" s="402"/>
      <c r="N212" s="402"/>
      <c r="O212" s="403"/>
      <c r="P212" s="404"/>
    </row>
    <row r="213" spans="1:30" s="387" customFormat="1">
      <c r="A213" s="391"/>
      <c r="B213" s="392"/>
      <c r="C213" s="392"/>
      <c r="D213" s="392"/>
      <c r="E213" s="392"/>
      <c r="F213" s="392"/>
      <c r="G213" s="392"/>
      <c r="H213" s="392"/>
      <c r="I213" s="392"/>
      <c r="J213" s="392"/>
      <c r="K213" s="392"/>
      <c r="L213" s="393"/>
      <c r="M213" s="393"/>
      <c r="N213" s="394"/>
      <c r="O213" s="405"/>
      <c r="P213" s="395"/>
      <c r="Q213" s="386"/>
    </row>
    <row r="214" spans="1:30" s="319" customFormat="1" ht="15">
      <c r="A214" s="311">
        <f>0.01+A210</f>
        <v>2.1199999999999974</v>
      </c>
      <c r="B214" s="714" t="s">
        <v>347</v>
      </c>
      <c r="C214" s="715"/>
      <c r="D214" s="715"/>
      <c r="E214" s="715"/>
      <c r="F214" s="715"/>
      <c r="G214" s="715"/>
      <c r="H214" s="715"/>
      <c r="I214" s="715"/>
      <c r="J214" s="715"/>
      <c r="K214" s="716"/>
      <c r="L214" s="312" t="s">
        <v>136</v>
      </c>
      <c r="M214" s="313"/>
      <c r="N214" s="314">
        <v>1</v>
      </c>
      <c r="O214" s="396"/>
      <c r="P214" s="316">
        <f>O214*N214</f>
        <v>0</v>
      </c>
      <c r="Q214" s="318"/>
      <c r="R214" s="493"/>
      <c r="S214" s="493"/>
      <c r="T214" s="493"/>
      <c r="U214" s="493"/>
      <c r="V214" s="493"/>
      <c r="W214" s="493"/>
      <c r="X214" s="493"/>
      <c r="Y214" s="493"/>
      <c r="Z214" s="493"/>
      <c r="AA214" s="493"/>
      <c r="AB214" s="493"/>
      <c r="AC214" s="493"/>
      <c r="AD214" s="493"/>
    </row>
    <row r="215" spans="1:30" ht="80.25" customHeight="1">
      <c r="A215" s="327"/>
      <c r="B215" s="696" t="s">
        <v>579</v>
      </c>
      <c r="C215" s="696"/>
      <c r="D215" s="696"/>
      <c r="E215" s="696"/>
      <c r="F215" s="696"/>
      <c r="G215" s="696"/>
      <c r="H215" s="696"/>
      <c r="I215" s="696"/>
      <c r="J215" s="696"/>
      <c r="K215" s="696"/>
      <c r="L215" s="320"/>
      <c r="M215" s="320"/>
      <c r="N215" s="320"/>
      <c r="O215" s="397"/>
      <c r="P215" s="398"/>
    </row>
    <row r="216" spans="1:30">
      <c r="A216" s="373"/>
      <c r="B216" s="374"/>
      <c r="C216" s="374"/>
      <c r="D216" s="374"/>
      <c r="E216" s="374"/>
      <c r="F216" s="374"/>
      <c r="G216" s="374"/>
      <c r="H216" s="374"/>
      <c r="I216" s="374"/>
      <c r="J216" s="374"/>
      <c r="K216" s="374"/>
      <c r="L216" s="407"/>
      <c r="M216" s="408"/>
      <c r="N216" s="408"/>
      <c r="O216" s="409"/>
      <c r="P216" s="317"/>
    </row>
    <row r="217" spans="1:30" s="387" customFormat="1">
      <c r="A217" s="391"/>
      <c r="B217" s="392"/>
      <c r="C217" s="392"/>
      <c r="D217" s="392"/>
      <c r="E217" s="392"/>
      <c r="F217" s="392"/>
      <c r="G217" s="392"/>
      <c r="H217" s="392"/>
      <c r="I217" s="392"/>
      <c r="J217" s="392"/>
      <c r="K217" s="392"/>
      <c r="L217" s="393"/>
      <c r="M217" s="393"/>
      <c r="N217" s="394"/>
      <c r="O217" s="405"/>
      <c r="P217" s="395"/>
      <c r="Q217" s="386"/>
    </row>
    <row r="218" spans="1:30" s="319" customFormat="1" ht="15">
      <c r="A218" s="311">
        <f>0.01+A214</f>
        <v>2.1299999999999972</v>
      </c>
      <c r="B218" s="714" t="s">
        <v>262</v>
      </c>
      <c r="C218" s="715"/>
      <c r="D218" s="715"/>
      <c r="E218" s="715"/>
      <c r="F218" s="715"/>
      <c r="G218" s="715"/>
      <c r="H218" s="715"/>
      <c r="I218" s="715"/>
      <c r="J218" s="715"/>
      <c r="K218" s="716"/>
      <c r="L218" s="312" t="s">
        <v>138</v>
      </c>
      <c r="M218" s="313"/>
      <c r="N218" s="314">
        <v>114</v>
      </c>
      <c r="O218" s="396"/>
      <c r="P218" s="316">
        <f>O218*N218</f>
        <v>0</v>
      </c>
      <c r="Q218" s="318"/>
      <c r="R218" s="493"/>
      <c r="S218" s="493"/>
      <c r="T218" s="493"/>
      <c r="U218" s="493"/>
      <c r="V218" s="493"/>
      <c r="W218" s="493"/>
      <c r="X218" s="493"/>
      <c r="Y218" s="493"/>
      <c r="Z218" s="493"/>
      <c r="AA218" s="493"/>
      <c r="AB218" s="493"/>
      <c r="AC218" s="493"/>
      <c r="AD218" s="493"/>
    </row>
    <row r="219" spans="1:30" ht="65.25" customHeight="1">
      <c r="A219" s="327"/>
      <c r="B219" s="696" t="s">
        <v>55</v>
      </c>
      <c r="C219" s="696"/>
      <c r="D219" s="696"/>
      <c r="E219" s="696"/>
      <c r="F219" s="696"/>
      <c r="G219" s="696"/>
      <c r="H219" s="696"/>
      <c r="I219" s="696"/>
      <c r="J219" s="696"/>
      <c r="K219" s="696"/>
      <c r="L219" s="320"/>
      <c r="M219" s="320"/>
      <c r="N219" s="320"/>
      <c r="O219" s="397"/>
      <c r="P219" s="398"/>
    </row>
    <row r="220" spans="1:30">
      <c r="A220" s="399"/>
      <c r="B220" s="400"/>
      <c r="C220" s="400"/>
      <c r="D220" s="400"/>
      <c r="E220" s="400"/>
      <c r="F220" s="400"/>
      <c r="G220" s="400"/>
      <c r="H220" s="400"/>
      <c r="I220" s="400"/>
      <c r="J220" s="400"/>
      <c r="K220" s="400"/>
      <c r="L220" s="401"/>
      <c r="M220" s="402"/>
      <c r="N220" s="402"/>
      <c r="O220" s="403"/>
      <c r="P220" s="404"/>
    </row>
    <row r="221" spans="1:30" s="387" customFormat="1">
      <c r="A221" s="391"/>
      <c r="B221" s="392"/>
      <c r="C221" s="392"/>
      <c r="D221" s="392"/>
      <c r="E221" s="392"/>
      <c r="F221" s="392"/>
      <c r="G221" s="392"/>
      <c r="H221" s="392"/>
      <c r="I221" s="392"/>
      <c r="J221" s="392"/>
      <c r="K221" s="392"/>
      <c r="L221" s="393"/>
      <c r="M221" s="393"/>
      <c r="N221" s="394"/>
      <c r="O221" s="405"/>
      <c r="P221" s="395"/>
      <c r="Q221" s="386"/>
    </row>
    <row r="222" spans="1:30" s="319" customFormat="1" ht="15" customHeight="1">
      <c r="A222" s="311">
        <f>0.01+A218</f>
        <v>2.139999999999997</v>
      </c>
      <c r="B222" s="714" t="s">
        <v>716</v>
      </c>
      <c r="C222" s="715"/>
      <c r="D222" s="715"/>
      <c r="E222" s="715"/>
      <c r="F222" s="715"/>
      <c r="G222" s="715"/>
      <c r="H222" s="715"/>
      <c r="I222" s="715"/>
      <c r="J222" s="715"/>
      <c r="K222" s="716"/>
      <c r="L222" s="313" t="s">
        <v>138</v>
      </c>
      <c r="M222" s="313"/>
      <c r="N222" s="314">
        <v>44.5</v>
      </c>
      <c r="O222" s="396"/>
      <c r="P222" s="316">
        <f>O222*N222</f>
        <v>0</v>
      </c>
      <c r="Q222" s="318"/>
      <c r="R222" s="493"/>
      <c r="S222" s="493"/>
      <c r="T222" s="493"/>
      <c r="U222" s="493"/>
      <c r="V222" s="493"/>
      <c r="W222" s="493"/>
      <c r="X222" s="493"/>
      <c r="Y222" s="493"/>
      <c r="Z222" s="493"/>
      <c r="AA222" s="493"/>
      <c r="AB222" s="493"/>
      <c r="AC222" s="493"/>
      <c r="AD222" s="493"/>
    </row>
    <row r="223" spans="1:30" ht="30.75" customHeight="1">
      <c r="A223" s="327"/>
      <c r="B223" s="696" t="s">
        <v>715</v>
      </c>
      <c r="C223" s="696"/>
      <c r="D223" s="696"/>
      <c r="E223" s="696"/>
      <c r="F223" s="696"/>
      <c r="G223" s="696"/>
      <c r="H223" s="696"/>
      <c r="I223" s="696"/>
      <c r="J223" s="696"/>
      <c r="K223" s="696"/>
      <c r="L223" s="320"/>
      <c r="M223" s="320"/>
      <c r="N223" s="320"/>
      <c r="O223" s="397"/>
      <c r="P223" s="317"/>
    </row>
    <row r="224" spans="1:30">
      <c r="A224" s="323"/>
      <c r="B224" s="324"/>
      <c r="C224" s="324"/>
      <c r="D224" s="324"/>
      <c r="E224" s="324"/>
      <c r="F224" s="324"/>
      <c r="G224" s="324"/>
      <c r="H224" s="324"/>
      <c r="I224" s="324"/>
      <c r="J224" s="324"/>
      <c r="K224" s="324"/>
      <c r="L224" s="320"/>
      <c r="M224" s="325"/>
      <c r="N224" s="325"/>
      <c r="O224" s="321"/>
      <c r="P224" s="317"/>
    </row>
    <row r="225" spans="1:30" s="387" customFormat="1">
      <c r="A225" s="391"/>
      <c r="B225" s="392"/>
      <c r="C225" s="392"/>
      <c r="D225" s="392"/>
      <c r="E225" s="392"/>
      <c r="F225" s="392"/>
      <c r="G225" s="392"/>
      <c r="H225" s="392"/>
      <c r="I225" s="392"/>
      <c r="J225" s="392"/>
      <c r="K225" s="392"/>
      <c r="L225" s="393"/>
      <c r="M225" s="393"/>
      <c r="N225" s="394"/>
      <c r="O225" s="405"/>
      <c r="P225" s="395"/>
      <c r="Q225" s="386"/>
    </row>
    <row r="226" spans="1:30" s="319" customFormat="1" ht="15">
      <c r="A226" s="311">
        <f>0.01+A222</f>
        <v>2.1499999999999968</v>
      </c>
      <c r="B226" s="714" t="s">
        <v>363</v>
      </c>
      <c r="C226" s="715"/>
      <c r="D226" s="715"/>
      <c r="E226" s="715"/>
      <c r="F226" s="715"/>
      <c r="G226" s="715"/>
      <c r="H226" s="715"/>
      <c r="I226" s="715"/>
      <c r="J226" s="715"/>
      <c r="K226" s="716"/>
      <c r="L226" s="312" t="s">
        <v>138</v>
      </c>
      <c r="M226" s="313"/>
      <c r="N226" s="314">
        <v>92.7</v>
      </c>
      <c r="O226" s="396"/>
      <c r="P226" s="316">
        <f>O226*N226</f>
        <v>0</v>
      </c>
      <c r="Q226" s="318"/>
      <c r="R226" s="493"/>
      <c r="S226" s="493"/>
      <c r="T226" s="493"/>
      <c r="U226" s="493"/>
      <c r="V226" s="493"/>
      <c r="W226" s="493"/>
      <c r="X226" s="493"/>
      <c r="Y226" s="493"/>
      <c r="Z226" s="493"/>
      <c r="AA226" s="493"/>
      <c r="AB226" s="493"/>
      <c r="AC226" s="493"/>
      <c r="AD226" s="493"/>
    </row>
    <row r="227" spans="1:30" ht="207" customHeight="1">
      <c r="A227" s="327"/>
      <c r="B227" s="696" t="s">
        <v>577</v>
      </c>
      <c r="C227" s="696"/>
      <c r="D227" s="696"/>
      <c r="E227" s="696"/>
      <c r="F227" s="696"/>
      <c r="G227" s="696"/>
      <c r="H227" s="696"/>
      <c r="I227" s="696"/>
      <c r="J227" s="696"/>
      <c r="K227" s="696"/>
      <c r="L227" s="320"/>
      <c r="M227" s="320"/>
      <c r="N227" s="320"/>
      <c r="O227" s="397"/>
      <c r="P227" s="398"/>
    </row>
    <row r="228" spans="1:30" s="387" customFormat="1">
      <c r="A228" s="323"/>
      <c r="B228" s="324"/>
      <c r="C228" s="324"/>
      <c r="D228" s="324"/>
      <c r="E228" s="324"/>
      <c r="F228" s="324"/>
      <c r="G228" s="324"/>
      <c r="H228" s="324"/>
      <c r="I228" s="324"/>
      <c r="J228" s="324"/>
      <c r="K228" s="324"/>
      <c r="L228" s="320"/>
      <c r="M228" s="325"/>
      <c r="N228" s="325"/>
      <c r="O228" s="406"/>
      <c r="P228" s="359"/>
      <c r="Q228" s="386"/>
    </row>
    <row r="229" spans="1:30" s="387" customFormat="1">
      <c r="A229" s="391"/>
      <c r="B229" s="392"/>
      <c r="C229" s="392"/>
      <c r="D229" s="392"/>
      <c r="E229" s="392"/>
      <c r="F229" s="392"/>
      <c r="G229" s="392"/>
      <c r="H229" s="392"/>
      <c r="I229" s="392"/>
      <c r="J229" s="392"/>
      <c r="K229" s="392"/>
      <c r="L229" s="393"/>
      <c r="M229" s="393"/>
      <c r="N229" s="394"/>
      <c r="O229" s="405"/>
      <c r="P229" s="395"/>
      <c r="Q229" s="386"/>
    </row>
    <row r="230" spans="1:30" s="319" customFormat="1" ht="15">
      <c r="A230" s="311">
        <f>0.01+A226</f>
        <v>2.1599999999999966</v>
      </c>
      <c r="B230" s="714" t="s">
        <v>757</v>
      </c>
      <c r="C230" s="715"/>
      <c r="D230" s="715"/>
      <c r="E230" s="715"/>
      <c r="F230" s="715"/>
      <c r="G230" s="715"/>
      <c r="H230" s="715"/>
      <c r="I230" s="715"/>
      <c r="J230" s="715"/>
      <c r="K230" s="716"/>
      <c r="L230" s="312" t="s">
        <v>138</v>
      </c>
      <c r="M230" s="313"/>
      <c r="N230" s="314">
        <v>3.6</v>
      </c>
      <c r="O230" s="396"/>
      <c r="P230" s="316">
        <f>O230*N230</f>
        <v>0</v>
      </c>
      <c r="Q230" s="318"/>
      <c r="R230" s="493"/>
      <c r="S230" s="493"/>
      <c r="T230" s="493"/>
      <c r="U230" s="493"/>
      <c r="V230" s="493"/>
      <c r="W230" s="493"/>
      <c r="X230" s="493"/>
      <c r="Y230" s="493"/>
      <c r="Z230" s="493"/>
      <c r="AA230" s="493"/>
      <c r="AB230" s="493"/>
      <c r="AC230" s="493"/>
      <c r="AD230" s="493"/>
    </row>
    <row r="231" spans="1:30" ht="77.25" customHeight="1">
      <c r="A231" s="327"/>
      <c r="B231" s="685" t="s">
        <v>996</v>
      </c>
      <c r="C231" s="685"/>
      <c r="D231" s="685"/>
      <c r="E231" s="685"/>
      <c r="F231" s="685"/>
      <c r="G231" s="685"/>
      <c r="H231" s="685"/>
      <c r="I231" s="685"/>
      <c r="J231" s="685"/>
      <c r="K231" s="685"/>
      <c r="L231" s="320"/>
      <c r="M231" s="320"/>
      <c r="N231" s="320"/>
      <c r="O231" s="397"/>
      <c r="P231" s="398"/>
      <c r="R231" s="598"/>
    </row>
    <row r="232" spans="1:30">
      <c r="A232" s="399"/>
      <c r="B232" s="400"/>
      <c r="C232" s="400"/>
      <c r="D232" s="400"/>
      <c r="E232" s="400"/>
      <c r="F232" s="400"/>
      <c r="G232" s="400"/>
      <c r="H232" s="400"/>
      <c r="I232" s="400"/>
      <c r="J232" s="400"/>
      <c r="K232" s="400"/>
      <c r="L232" s="401"/>
      <c r="M232" s="402"/>
      <c r="N232" s="402"/>
      <c r="O232" s="403"/>
      <c r="P232" s="404"/>
    </row>
    <row r="233" spans="1:30" s="387" customFormat="1">
      <c r="A233" s="391"/>
      <c r="B233" s="392"/>
      <c r="C233" s="392"/>
      <c r="D233" s="392"/>
      <c r="E233" s="392"/>
      <c r="F233" s="392"/>
      <c r="G233" s="392"/>
      <c r="H233" s="392"/>
      <c r="I233" s="392"/>
      <c r="J233" s="392"/>
      <c r="K233" s="392"/>
      <c r="L233" s="393"/>
      <c r="M233" s="393"/>
      <c r="N233" s="394"/>
      <c r="O233" s="405"/>
      <c r="P233" s="395"/>
      <c r="Q233" s="386"/>
    </row>
    <row r="234" spans="1:30" s="319" customFormat="1" ht="15">
      <c r="A234" s="311">
        <f>0.01+A230</f>
        <v>2.1699999999999964</v>
      </c>
      <c r="B234" s="714" t="s">
        <v>986</v>
      </c>
      <c r="C234" s="715"/>
      <c r="D234" s="715"/>
      <c r="E234" s="715"/>
      <c r="F234" s="715"/>
      <c r="G234" s="715"/>
      <c r="H234" s="715"/>
      <c r="I234" s="715"/>
      <c r="J234" s="715"/>
      <c r="K234" s="716"/>
      <c r="L234" s="312" t="s">
        <v>138</v>
      </c>
      <c r="M234" s="313"/>
      <c r="N234" s="314">
        <v>263.89999999999998</v>
      </c>
      <c r="O234" s="396"/>
      <c r="P234" s="316">
        <f>O234*N234</f>
        <v>0</v>
      </c>
      <c r="Q234" s="318"/>
      <c r="R234" s="493"/>
      <c r="S234" s="493"/>
      <c r="T234" s="493"/>
      <c r="U234" s="493"/>
      <c r="V234" s="493"/>
      <c r="W234" s="493"/>
      <c r="X234" s="493"/>
      <c r="Y234" s="493"/>
      <c r="Z234" s="493"/>
      <c r="AA234" s="493"/>
      <c r="AB234" s="493"/>
      <c r="AC234" s="493"/>
      <c r="AD234" s="493"/>
    </row>
    <row r="235" spans="1:30" ht="141" customHeight="1">
      <c r="A235" s="327"/>
      <c r="B235" s="685" t="s">
        <v>991</v>
      </c>
      <c r="C235" s="685"/>
      <c r="D235" s="685"/>
      <c r="E235" s="685"/>
      <c r="F235" s="685"/>
      <c r="G235" s="685"/>
      <c r="H235" s="685"/>
      <c r="I235" s="685"/>
      <c r="J235" s="685"/>
      <c r="K235" s="685"/>
      <c r="L235" s="320"/>
      <c r="M235" s="320"/>
      <c r="N235" s="320"/>
      <c r="O235" s="320"/>
      <c r="P235" s="398"/>
      <c r="R235" s="600"/>
      <c r="S235" s="420"/>
    </row>
    <row r="236" spans="1:30">
      <c r="A236" s="399"/>
      <c r="B236" s="421" t="s">
        <v>990</v>
      </c>
      <c r="C236" s="422"/>
      <c r="D236" s="422"/>
      <c r="E236" s="422"/>
      <c r="F236" s="422"/>
      <c r="G236" s="422"/>
      <c r="H236" s="422"/>
      <c r="I236" s="422"/>
      <c r="J236" s="422"/>
      <c r="K236" s="422"/>
      <c r="L236" s="401"/>
      <c r="M236" s="402"/>
      <c r="N236" s="402"/>
      <c r="O236" s="402"/>
      <c r="P236" s="404"/>
    </row>
    <row r="237" spans="1:30" s="387" customFormat="1">
      <c r="A237" s="391"/>
      <c r="B237" s="392"/>
      <c r="C237" s="392"/>
      <c r="D237" s="392"/>
      <c r="E237" s="392"/>
      <c r="F237" s="392"/>
      <c r="G237" s="392"/>
      <c r="H237" s="392"/>
      <c r="I237" s="392"/>
      <c r="J237" s="392"/>
      <c r="K237" s="392"/>
      <c r="L237" s="393"/>
      <c r="M237" s="393"/>
      <c r="N237" s="394"/>
      <c r="O237" s="395"/>
      <c r="P237" s="395"/>
      <c r="Q237" s="386"/>
    </row>
    <row r="238" spans="1:30" s="319" customFormat="1" ht="15">
      <c r="A238" s="311">
        <f>0.01+A234</f>
        <v>2.1799999999999962</v>
      </c>
      <c r="B238" s="714" t="s">
        <v>988</v>
      </c>
      <c r="C238" s="715"/>
      <c r="D238" s="715"/>
      <c r="E238" s="715"/>
      <c r="F238" s="715"/>
      <c r="G238" s="715"/>
      <c r="H238" s="715"/>
      <c r="I238" s="715"/>
      <c r="J238" s="715"/>
      <c r="K238" s="716"/>
      <c r="L238" s="312" t="s">
        <v>138</v>
      </c>
      <c r="M238" s="313"/>
      <c r="N238" s="314">
        <v>282.5</v>
      </c>
      <c r="O238" s="315"/>
      <c r="P238" s="316">
        <f>O238*N238</f>
        <v>0</v>
      </c>
      <c r="Q238" s="318"/>
      <c r="R238" s="493"/>
      <c r="S238" s="493"/>
      <c r="T238" s="493"/>
      <c r="U238" s="493"/>
      <c r="V238" s="493"/>
      <c r="W238" s="493"/>
      <c r="X238" s="493"/>
      <c r="Y238" s="493"/>
      <c r="Z238" s="493"/>
      <c r="AA238" s="493"/>
      <c r="AB238" s="493"/>
      <c r="AC238" s="493"/>
      <c r="AD238" s="493"/>
    </row>
    <row r="239" spans="1:30" ht="82.5" customHeight="1">
      <c r="A239" s="327"/>
      <c r="B239" s="685" t="s">
        <v>306</v>
      </c>
      <c r="C239" s="685"/>
      <c r="D239" s="685"/>
      <c r="E239" s="685"/>
      <c r="F239" s="685"/>
      <c r="G239" s="685"/>
      <c r="H239" s="685"/>
      <c r="I239" s="685"/>
      <c r="J239" s="685"/>
      <c r="K239" s="685"/>
      <c r="L239" s="320"/>
      <c r="M239" s="320"/>
      <c r="N239" s="320"/>
      <c r="O239" s="320"/>
      <c r="P239" s="398"/>
      <c r="R239" s="600"/>
    </row>
    <row r="240" spans="1:30">
      <c r="A240" s="399"/>
      <c r="B240" s="421" t="s">
        <v>987</v>
      </c>
      <c r="C240" s="422"/>
      <c r="D240" s="422"/>
      <c r="E240" s="422"/>
      <c r="F240" s="422"/>
      <c r="G240" s="422"/>
      <c r="H240" s="422"/>
      <c r="I240" s="422"/>
      <c r="J240" s="422"/>
      <c r="K240" s="422"/>
      <c r="L240" s="401"/>
      <c r="M240" s="402"/>
      <c r="N240" s="402"/>
      <c r="O240" s="402"/>
      <c r="P240" s="404"/>
    </row>
    <row r="241" spans="1:30" s="387" customFormat="1">
      <c r="A241" s="391"/>
      <c r="B241" s="392"/>
      <c r="C241" s="392"/>
      <c r="D241" s="392"/>
      <c r="E241" s="392"/>
      <c r="F241" s="392"/>
      <c r="G241" s="392"/>
      <c r="H241" s="392"/>
      <c r="I241" s="392"/>
      <c r="J241" s="392"/>
      <c r="K241" s="392"/>
      <c r="L241" s="393"/>
      <c r="M241" s="393"/>
      <c r="N241" s="394"/>
      <c r="O241" s="395"/>
      <c r="P241" s="395"/>
      <c r="Q241" s="386"/>
    </row>
    <row r="242" spans="1:30" s="319" customFormat="1" ht="15" customHeight="1">
      <c r="A242" s="311">
        <f>0.01+A238</f>
        <v>2.1899999999999959</v>
      </c>
      <c r="B242" s="714" t="s">
        <v>622</v>
      </c>
      <c r="C242" s="715"/>
      <c r="D242" s="715"/>
      <c r="E242" s="715"/>
      <c r="F242" s="715"/>
      <c r="G242" s="715"/>
      <c r="H242" s="715"/>
      <c r="I242" s="715"/>
      <c r="J242" s="715"/>
      <c r="K242" s="716"/>
      <c r="L242" s="312" t="s">
        <v>138</v>
      </c>
      <c r="M242" s="313"/>
      <c r="N242" s="314">
        <v>3</v>
      </c>
      <c r="O242" s="315"/>
      <c r="P242" s="316">
        <f>O242*N242</f>
        <v>0</v>
      </c>
      <c r="Q242" s="318"/>
      <c r="R242" s="493"/>
      <c r="S242" s="493"/>
      <c r="T242" s="493"/>
      <c r="U242" s="493"/>
      <c r="V242" s="493"/>
      <c r="W242" s="493"/>
      <c r="X242" s="493"/>
      <c r="Y242" s="493"/>
      <c r="Z242" s="493"/>
      <c r="AA242" s="493"/>
      <c r="AB242" s="493"/>
      <c r="AC242" s="493"/>
      <c r="AD242" s="493"/>
    </row>
    <row r="243" spans="1:30" ht="151.5" customHeight="1">
      <c r="A243" s="327"/>
      <c r="B243" s="696" t="s">
        <v>992</v>
      </c>
      <c r="C243" s="696"/>
      <c r="D243" s="696"/>
      <c r="E243" s="696"/>
      <c r="F243" s="696"/>
      <c r="G243" s="696"/>
      <c r="H243" s="696"/>
      <c r="I243" s="696"/>
      <c r="J243" s="696"/>
      <c r="K243" s="696"/>
      <c r="L243" s="320"/>
      <c r="M243" s="320"/>
      <c r="N243" s="320"/>
      <c r="O243" s="320"/>
      <c r="P243" s="398"/>
    </row>
    <row r="244" spans="1:30">
      <c r="A244" s="399"/>
      <c r="B244" s="400"/>
      <c r="C244" s="400"/>
      <c r="D244" s="400"/>
      <c r="E244" s="400"/>
      <c r="F244" s="400"/>
      <c r="G244" s="400"/>
      <c r="H244" s="400"/>
      <c r="I244" s="400"/>
      <c r="J244" s="400"/>
      <c r="K244" s="400"/>
      <c r="L244" s="401"/>
      <c r="M244" s="402"/>
      <c r="N244" s="402"/>
      <c r="O244" s="402"/>
      <c r="P244" s="404"/>
    </row>
    <row r="245" spans="1:30" s="387" customFormat="1">
      <c r="A245" s="391"/>
      <c r="B245" s="392"/>
      <c r="C245" s="392"/>
      <c r="D245" s="392"/>
      <c r="E245" s="392"/>
      <c r="F245" s="392"/>
      <c r="G245" s="392"/>
      <c r="H245" s="392"/>
      <c r="I245" s="392"/>
      <c r="J245" s="392"/>
      <c r="K245" s="392"/>
      <c r="L245" s="393"/>
      <c r="M245" s="393"/>
      <c r="N245" s="394"/>
      <c r="O245" s="395"/>
      <c r="P245" s="395"/>
      <c r="Q245" s="386"/>
    </row>
    <row r="246" spans="1:30" s="319" customFormat="1" ht="15" customHeight="1">
      <c r="A246" s="311">
        <f>0.01+A242</f>
        <v>2.1999999999999957</v>
      </c>
      <c r="B246" s="714" t="s">
        <v>989</v>
      </c>
      <c r="C246" s="715"/>
      <c r="D246" s="715"/>
      <c r="E246" s="715"/>
      <c r="F246" s="715"/>
      <c r="G246" s="715"/>
      <c r="H246" s="715"/>
      <c r="I246" s="715"/>
      <c r="J246" s="715"/>
      <c r="K246" s="716"/>
      <c r="L246" s="312" t="s">
        <v>138</v>
      </c>
      <c r="M246" s="313"/>
      <c r="N246" s="314">
        <v>6.25</v>
      </c>
      <c r="O246" s="315"/>
      <c r="P246" s="316">
        <f>O246*N246</f>
        <v>0</v>
      </c>
      <c r="Q246" s="318"/>
      <c r="R246" s="493"/>
      <c r="S246" s="493"/>
      <c r="T246" s="493"/>
      <c r="U246" s="493"/>
      <c r="V246" s="493"/>
      <c r="W246" s="493"/>
      <c r="X246" s="493"/>
      <c r="Y246" s="493"/>
      <c r="Z246" s="493"/>
      <c r="AA246" s="493"/>
      <c r="AB246" s="493"/>
      <c r="AC246" s="493"/>
      <c r="AD246" s="493"/>
    </row>
    <row r="247" spans="1:30" ht="81" customHeight="1">
      <c r="A247" s="327"/>
      <c r="B247" s="696" t="s">
        <v>306</v>
      </c>
      <c r="C247" s="696"/>
      <c r="D247" s="696"/>
      <c r="E247" s="696"/>
      <c r="F247" s="696"/>
      <c r="G247" s="696"/>
      <c r="H247" s="696"/>
      <c r="I247" s="696"/>
      <c r="J247" s="696"/>
      <c r="K247" s="696"/>
      <c r="L247" s="320"/>
      <c r="M247" s="320"/>
      <c r="N247" s="320"/>
      <c r="O247" s="320"/>
      <c r="P247" s="398"/>
    </row>
    <row r="248" spans="1:30" s="387" customFormat="1">
      <c r="A248" s="323"/>
      <c r="B248" s="324"/>
      <c r="C248" s="324"/>
      <c r="D248" s="324"/>
      <c r="E248" s="324"/>
      <c r="F248" s="324"/>
      <c r="G248" s="324"/>
      <c r="H248" s="324"/>
      <c r="I248" s="324"/>
      <c r="J248" s="324"/>
      <c r="K248" s="324"/>
      <c r="L248" s="320"/>
      <c r="M248" s="325"/>
      <c r="N248" s="325"/>
      <c r="O248" s="325"/>
      <c r="P248" s="359"/>
      <c r="Q248" s="386"/>
    </row>
    <row r="249" spans="1:30" s="387" customFormat="1">
      <c r="A249" s="391"/>
      <c r="B249" s="392"/>
      <c r="C249" s="392"/>
      <c r="D249" s="392"/>
      <c r="E249" s="392"/>
      <c r="F249" s="392"/>
      <c r="G249" s="392"/>
      <c r="H249" s="392"/>
      <c r="I249" s="392"/>
      <c r="J249" s="392"/>
      <c r="K249" s="392"/>
      <c r="L249" s="393"/>
      <c r="M249" s="393"/>
      <c r="N249" s="394"/>
      <c r="O249" s="395"/>
      <c r="P249" s="395"/>
      <c r="Q249" s="386"/>
    </row>
    <row r="250" spans="1:30" s="319" customFormat="1" ht="15">
      <c r="A250" s="311">
        <f>0.01+A246</f>
        <v>2.2099999999999955</v>
      </c>
      <c r="B250" s="714" t="s">
        <v>233</v>
      </c>
      <c r="C250" s="715"/>
      <c r="D250" s="715"/>
      <c r="E250" s="715"/>
      <c r="F250" s="715"/>
      <c r="G250" s="715"/>
      <c r="H250" s="715"/>
      <c r="I250" s="715"/>
      <c r="J250" s="715"/>
      <c r="K250" s="716"/>
      <c r="L250" s="312" t="s">
        <v>136</v>
      </c>
      <c r="M250" s="313"/>
      <c r="N250" s="314">
        <v>1</v>
      </c>
      <c r="O250" s="315"/>
      <c r="P250" s="316">
        <f>O250*N250</f>
        <v>0</v>
      </c>
      <c r="Q250" s="318"/>
      <c r="R250" s="493"/>
      <c r="S250" s="493"/>
      <c r="T250" s="493"/>
      <c r="U250" s="493"/>
      <c r="V250" s="493"/>
      <c r="W250" s="493"/>
      <c r="X250" s="493"/>
      <c r="Y250" s="493"/>
      <c r="Z250" s="493"/>
      <c r="AA250" s="493"/>
      <c r="AB250" s="493"/>
      <c r="AC250" s="493"/>
      <c r="AD250" s="493"/>
    </row>
    <row r="251" spans="1:30" ht="150.75" customHeight="1">
      <c r="A251" s="327"/>
      <c r="B251" s="696" t="s">
        <v>494</v>
      </c>
      <c r="C251" s="696"/>
      <c r="D251" s="696"/>
      <c r="E251" s="696"/>
      <c r="F251" s="696"/>
      <c r="G251" s="696"/>
      <c r="H251" s="696"/>
      <c r="I251" s="696"/>
      <c r="J251" s="696"/>
      <c r="K251" s="696"/>
      <c r="L251" s="320"/>
      <c r="M251" s="320"/>
      <c r="N251" s="320"/>
      <c r="O251" s="320"/>
      <c r="P251" s="398"/>
    </row>
    <row r="252" spans="1:30" s="387" customFormat="1">
      <c r="A252" s="391"/>
      <c r="B252" s="392"/>
      <c r="C252" s="392"/>
      <c r="D252" s="392"/>
      <c r="E252" s="392"/>
      <c r="F252" s="392"/>
      <c r="G252" s="392"/>
      <c r="H252" s="392"/>
      <c r="I252" s="392"/>
      <c r="J252" s="392"/>
      <c r="K252" s="392"/>
      <c r="L252" s="393"/>
      <c r="M252" s="393"/>
      <c r="N252" s="394"/>
      <c r="O252" s="395"/>
      <c r="P252" s="395"/>
      <c r="Q252" s="386"/>
    </row>
    <row r="253" spans="1:30" s="319" customFormat="1" ht="15">
      <c r="A253" s="311">
        <f>0.01+A250</f>
        <v>2.2199999999999953</v>
      </c>
      <c r="B253" s="714" t="s">
        <v>534</v>
      </c>
      <c r="C253" s="715"/>
      <c r="D253" s="715"/>
      <c r="E253" s="715"/>
      <c r="F253" s="715"/>
      <c r="G253" s="715"/>
      <c r="H253" s="715"/>
      <c r="I253" s="715"/>
      <c r="J253" s="715"/>
      <c r="K253" s="716"/>
      <c r="L253" s="312" t="s">
        <v>138</v>
      </c>
      <c r="M253" s="313"/>
      <c r="N253" s="314">
        <v>7</v>
      </c>
      <c r="O253" s="315"/>
      <c r="P253" s="316">
        <f>O253*N253</f>
        <v>0</v>
      </c>
      <c r="Q253" s="318"/>
      <c r="R253" s="493"/>
      <c r="S253" s="493"/>
      <c r="T253" s="493"/>
      <c r="U253" s="493"/>
      <c r="V253" s="493"/>
      <c r="W253" s="493"/>
      <c r="X253" s="493"/>
      <c r="Y253" s="493"/>
      <c r="Z253" s="493"/>
      <c r="AA253" s="493"/>
      <c r="AB253" s="493"/>
      <c r="AC253" s="493"/>
      <c r="AD253" s="493"/>
    </row>
    <row r="254" spans="1:30" ht="99.75" customHeight="1">
      <c r="A254" s="327"/>
      <c r="B254" s="696" t="s">
        <v>232</v>
      </c>
      <c r="C254" s="696"/>
      <c r="D254" s="696"/>
      <c r="E254" s="696"/>
      <c r="F254" s="696"/>
      <c r="G254" s="696"/>
      <c r="H254" s="696"/>
      <c r="I254" s="696"/>
      <c r="J254" s="696"/>
      <c r="K254" s="696"/>
      <c r="L254" s="320"/>
      <c r="M254" s="320"/>
      <c r="N254" s="320"/>
      <c r="O254" s="320"/>
      <c r="P254" s="398"/>
    </row>
    <row r="255" spans="1:30" s="387" customFormat="1">
      <c r="A255" s="391"/>
      <c r="B255" s="392"/>
      <c r="C255" s="392"/>
      <c r="D255" s="392"/>
      <c r="E255" s="392"/>
      <c r="F255" s="392"/>
      <c r="G255" s="392"/>
      <c r="H255" s="392"/>
      <c r="I255" s="392"/>
      <c r="J255" s="392"/>
      <c r="K255" s="392"/>
      <c r="L255" s="393"/>
      <c r="M255" s="393"/>
      <c r="N255" s="394"/>
      <c r="O255" s="395"/>
      <c r="P255" s="395"/>
      <c r="Q255" s="386"/>
    </row>
    <row r="256" spans="1:30" s="319" customFormat="1" ht="15" customHeight="1">
      <c r="A256" s="311">
        <f>0.01+A253</f>
        <v>2.2299999999999951</v>
      </c>
      <c r="B256" s="549" t="s">
        <v>826</v>
      </c>
      <c r="C256" s="550"/>
      <c r="D256" s="550"/>
      <c r="E256" s="550"/>
      <c r="F256" s="550"/>
      <c r="G256" s="550"/>
      <c r="H256" s="550"/>
      <c r="I256" s="550"/>
      <c r="J256" s="550"/>
      <c r="K256" s="551"/>
      <c r="L256" s="423" t="s">
        <v>325</v>
      </c>
      <c r="M256" s="313"/>
      <c r="N256" s="314">
        <v>1</v>
      </c>
      <c r="O256" s="315"/>
      <c r="P256" s="316">
        <f>O256*N256</f>
        <v>0</v>
      </c>
      <c r="Q256" s="424"/>
      <c r="R256" s="493"/>
      <c r="S256" s="493"/>
      <c r="T256" s="493"/>
      <c r="U256" s="493"/>
      <c r="V256" s="493"/>
      <c r="W256" s="493"/>
      <c r="X256" s="493"/>
      <c r="Y256" s="493"/>
      <c r="Z256" s="493"/>
      <c r="AA256" s="493"/>
      <c r="AB256" s="493"/>
      <c r="AC256" s="493"/>
      <c r="AD256" s="493"/>
    </row>
    <row r="257" spans="1:30" ht="292.5" customHeight="1">
      <c r="A257" s="327"/>
      <c r="B257" s="700" t="s">
        <v>885</v>
      </c>
      <c r="C257" s="700"/>
      <c r="D257" s="700"/>
      <c r="E257" s="700"/>
      <c r="F257" s="700"/>
      <c r="G257" s="700"/>
      <c r="H257" s="700"/>
      <c r="I257" s="700"/>
      <c r="J257" s="700"/>
      <c r="K257" s="700"/>
      <c r="L257" s="320"/>
      <c r="M257" s="320"/>
      <c r="N257" s="320"/>
      <c r="O257" s="320"/>
      <c r="P257" s="398"/>
    </row>
    <row r="258" spans="1:30">
      <c r="A258" s="399"/>
      <c r="B258" s="400"/>
      <c r="C258" s="400"/>
      <c r="D258" s="400"/>
      <c r="E258" s="400"/>
      <c r="F258" s="400"/>
      <c r="G258" s="400"/>
      <c r="H258" s="400"/>
      <c r="I258" s="400"/>
      <c r="J258" s="400"/>
      <c r="K258" s="400"/>
      <c r="L258" s="401"/>
      <c r="M258" s="402"/>
      <c r="N258" s="402"/>
      <c r="O258" s="402"/>
      <c r="P258" s="404"/>
    </row>
    <row r="259" spans="1:30">
      <c r="A259" s="327"/>
      <c r="B259" s="506"/>
      <c r="C259" s="506"/>
      <c r="D259" s="506"/>
      <c r="E259" s="506"/>
      <c r="F259" s="506"/>
      <c r="G259" s="506"/>
      <c r="H259" s="506"/>
      <c r="I259" s="506"/>
      <c r="J259" s="506"/>
      <c r="K259" s="506"/>
      <c r="L259" s="320"/>
      <c r="M259" s="320"/>
      <c r="N259" s="320"/>
      <c r="O259" s="320"/>
      <c r="P259" s="398"/>
    </row>
    <row r="260" spans="1:30" s="319" customFormat="1" ht="15" customHeight="1">
      <c r="A260" s="311">
        <f>0.01+A256</f>
        <v>2.2399999999999949</v>
      </c>
      <c r="B260" s="693" t="s">
        <v>896</v>
      </c>
      <c r="C260" s="694"/>
      <c r="D260" s="694"/>
      <c r="E260" s="694"/>
      <c r="F260" s="694"/>
      <c r="G260" s="694"/>
      <c r="H260" s="694"/>
      <c r="I260" s="694"/>
      <c r="J260" s="694"/>
      <c r="K260" s="695"/>
      <c r="L260" s="312" t="s">
        <v>168</v>
      </c>
      <c r="M260" s="313"/>
      <c r="N260" s="314">
        <v>750</v>
      </c>
      <c r="O260" s="315"/>
      <c r="P260" s="316">
        <f>O260*N260</f>
        <v>0</v>
      </c>
      <c r="Q260" s="318"/>
      <c r="R260" s="493"/>
      <c r="S260" s="493"/>
      <c r="T260" s="493"/>
      <c r="U260" s="493"/>
      <c r="V260" s="493"/>
      <c r="W260" s="493"/>
      <c r="X260" s="493"/>
      <c r="Y260" s="493"/>
      <c r="Z260" s="493"/>
      <c r="AA260" s="493"/>
      <c r="AB260" s="493"/>
      <c r="AC260" s="493"/>
      <c r="AD260" s="493"/>
    </row>
    <row r="261" spans="1:30" ht="174.75" customHeight="1">
      <c r="A261" s="327"/>
      <c r="B261" s="687" t="s">
        <v>997</v>
      </c>
      <c r="C261" s="687"/>
      <c r="D261" s="687"/>
      <c r="E261" s="687"/>
      <c r="F261" s="687"/>
      <c r="G261" s="687"/>
      <c r="H261" s="687"/>
      <c r="I261" s="687"/>
      <c r="J261" s="687"/>
      <c r="K261" s="687"/>
      <c r="L261" s="320"/>
      <c r="M261" s="320"/>
      <c r="N261" s="320"/>
      <c r="O261" s="320"/>
      <c r="P261" s="398"/>
      <c r="S261" s="601"/>
    </row>
    <row r="262" spans="1:30">
      <c r="A262" s="399"/>
      <c r="B262" s="400"/>
      <c r="C262" s="400"/>
      <c r="D262" s="400"/>
      <c r="E262" s="400"/>
      <c r="F262" s="400"/>
      <c r="G262" s="400"/>
      <c r="H262" s="400"/>
      <c r="I262" s="400"/>
      <c r="J262" s="400"/>
      <c r="K262" s="400"/>
      <c r="L262" s="401"/>
      <c r="M262" s="402"/>
      <c r="N262" s="402"/>
      <c r="O262" s="402"/>
      <c r="P262" s="404"/>
    </row>
    <row r="263" spans="1:30" s="387" customFormat="1" ht="13.5" thickBot="1">
      <c r="A263" s="391"/>
      <c r="B263" s="392"/>
      <c r="C263" s="392"/>
      <c r="D263" s="392"/>
      <c r="E263" s="392"/>
      <c r="F263" s="392"/>
      <c r="G263" s="392"/>
      <c r="H263" s="392"/>
      <c r="I263" s="392"/>
      <c r="J263" s="392"/>
      <c r="K263" s="392"/>
      <c r="L263" s="393"/>
      <c r="M263" s="393"/>
      <c r="N263" s="394"/>
      <c r="O263" s="395"/>
      <c r="P263" s="395"/>
      <c r="Q263" s="386"/>
    </row>
    <row r="264" spans="1:30" s="347" customFormat="1" ht="17.25" customHeight="1" thickBot="1">
      <c r="A264" s="411"/>
      <c r="B264" s="711" t="s">
        <v>167</v>
      </c>
      <c r="C264" s="711"/>
      <c r="D264" s="711"/>
      <c r="E264" s="711"/>
      <c r="F264" s="711"/>
      <c r="G264" s="711"/>
      <c r="H264" s="711"/>
      <c r="I264" s="711"/>
      <c r="J264" s="711"/>
      <c r="K264" s="711"/>
      <c r="L264" s="412"/>
      <c r="M264" s="412"/>
      <c r="N264" s="412"/>
      <c r="O264" s="372"/>
      <c r="P264" s="413">
        <f>SUM(P129:P263)</f>
        <v>0</v>
      </c>
      <c r="Q264" s="346"/>
      <c r="R264" s="598"/>
      <c r="S264" s="598"/>
      <c r="T264" s="598"/>
      <c r="U264" s="598"/>
      <c r="V264" s="598"/>
      <c r="W264" s="598"/>
      <c r="X264" s="598"/>
      <c r="Y264" s="598"/>
      <c r="Z264" s="598"/>
      <c r="AA264" s="598"/>
      <c r="AB264" s="598"/>
      <c r="AC264" s="598"/>
      <c r="AD264" s="598"/>
    </row>
    <row r="265" spans="1:30">
      <c r="A265" s="373"/>
      <c r="Q265" s="322"/>
    </row>
    <row r="266" spans="1:30">
      <c r="A266" s="373"/>
      <c r="B266" s="425"/>
      <c r="C266" s="425"/>
      <c r="D266" s="425"/>
      <c r="E266" s="425"/>
      <c r="F266" s="425"/>
      <c r="G266" s="425"/>
      <c r="H266" s="425"/>
      <c r="I266" s="425"/>
      <c r="J266" s="425"/>
      <c r="K266" s="425"/>
      <c r="L266" s="375"/>
      <c r="M266" s="375"/>
      <c r="N266" s="376"/>
      <c r="O266" s="359"/>
      <c r="P266" s="376"/>
      <c r="Q266" s="322"/>
    </row>
    <row r="267" spans="1:30">
      <c r="A267" s="373"/>
      <c r="B267" s="377"/>
      <c r="C267" s="377"/>
      <c r="D267" s="377"/>
      <c r="E267" s="377"/>
      <c r="F267" s="377"/>
      <c r="G267" s="377"/>
      <c r="H267" s="377"/>
      <c r="I267" s="377"/>
      <c r="J267" s="377"/>
      <c r="K267" s="377"/>
      <c r="L267" s="378"/>
      <c r="M267" s="378"/>
      <c r="N267" s="379"/>
      <c r="O267" s="359"/>
      <c r="P267" s="380"/>
      <c r="Q267" s="322"/>
    </row>
    <row r="268" spans="1:30" ht="20.25" customHeight="1">
      <c r="A268" s="381">
        <v>3</v>
      </c>
      <c r="B268" s="708" t="s">
        <v>333</v>
      </c>
      <c r="C268" s="708"/>
      <c r="D268" s="708"/>
      <c r="E268" s="708"/>
      <c r="F268" s="708"/>
      <c r="G268" s="708"/>
      <c r="H268" s="708"/>
      <c r="I268" s="708"/>
      <c r="J268" s="708"/>
      <c r="K268" s="708"/>
      <c r="L268" s="382"/>
      <c r="M268" s="382"/>
      <c r="N268" s="383"/>
      <c r="O268" s="384"/>
      <c r="P268" s="385"/>
      <c r="Q268" s="322"/>
    </row>
    <row r="269" spans="1:30">
      <c r="A269" s="373"/>
      <c r="B269" s="377"/>
      <c r="C269" s="377"/>
      <c r="D269" s="377"/>
      <c r="E269" s="377"/>
      <c r="F269" s="377"/>
      <c r="G269" s="377"/>
      <c r="H269" s="377"/>
      <c r="I269" s="377"/>
      <c r="J269" s="377"/>
      <c r="K269" s="377"/>
      <c r="L269" s="378"/>
      <c r="M269" s="378"/>
      <c r="N269" s="379"/>
      <c r="O269" s="359"/>
      <c r="P269" s="380"/>
      <c r="Q269" s="322"/>
    </row>
    <row r="270" spans="1:30" ht="20.25" customHeight="1">
      <c r="A270" s="415"/>
      <c r="B270" s="416"/>
      <c r="C270" s="416"/>
      <c r="D270" s="416"/>
      <c r="E270" s="416"/>
      <c r="F270" s="416"/>
      <c r="G270" s="416"/>
      <c r="H270" s="416"/>
      <c r="I270" s="416"/>
      <c r="J270" s="416"/>
      <c r="K270" s="416"/>
      <c r="L270" s="342"/>
      <c r="M270" s="342"/>
      <c r="N270" s="343"/>
      <c r="O270" s="344"/>
      <c r="P270" s="345"/>
      <c r="Q270" s="322"/>
    </row>
    <row r="271" spans="1:30">
      <c r="A271" s="415"/>
      <c r="B271" s="712" t="s">
        <v>186</v>
      </c>
      <c r="C271" s="712"/>
      <c r="D271" s="712"/>
      <c r="E271" s="712"/>
      <c r="F271" s="712"/>
      <c r="G271" s="712"/>
      <c r="H271" s="712"/>
      <c r="I271" s="712"/>
      <c r="J271" s="712"/>
      <c r="K271" s="712"/>
      <c r="L271" s="342"/>
      <c r="M271" s="342"/>
      <c r="N271" s="343"/>
      <c r="O271" s="344"/>
      <c r="P271" s="345"/>
      <c r="Q271" s="322"/>
    </row>
    <row r="272" spans="1:30" ht="38.25" customHeight="1">
      <c r="A272" s="415"/>
      <c r="B272" s="709" t="s">
        <v>397</v>
      </c>
      <c r="C272" s="709"/>
      <c r="D272" s="709"/>
      <c r="E272" s="709"/>
      <c r="F272" s="709"/>
      <c r="G272" s="709"/>
      <c r="H272" s="709"/>
      <c r="I272" s="709"/>
      <c r="J272" s="709"/>
      <c r="K272" s="709"/>
      <c r="L272" s="342"/>
      <c r="M272" s="342"/>
      <c r="N272" s="343"/>
      <c r="O272" s="344"/>
      <c r="P272" s="345"/>
      <c r="Q272" s="322"/>
    </row>
    <row r="273" spans="1:30" ht="32.25" customHeight="1">
      <c r="A273" s="415"/>
      <c r="B273" s="713" t="s">
        <v>600</v>
      </c>
      <c r="C273" s="713"/>
      <c r="D273" s="713"/>
      <c r="E273" s="713"/>
      <c r="F273" s="713"/>
      <c r="G273" s="713"/>
      <c r="H273" s="713"/>
      <c r="I273" s="713"/>
      <c r="J273" s="713"/>
      <c r="K273" s="713"/>
      <c r="L273" s="342"/>
      <c r="M273" s="342"/>
      <c r="N273" s="343"/>
      <c r="O273" s="344"/>
      <c r="P273" s="345"/>
      <c r="Q273" s="322"/>
    </row>
    <row r="274" spans="1:30">
      <c r="A274" s="415"/>
      <c r="B274" s="722" t="s">
        <v>601</v>
      </c>
      <c r="C274" s="713"/>
      <c r="D274" s="713"/>
      <c r="E274" s="713"/>
      <c r="F274" s="713"/>
      <c r="G274" s="713"/>
      <c r="H274" s="713"/>
      <c r="I274" s="713"/>
      <c r="J274" s="713"/>
      <c r="K274" s="713"/>
      <c r="L274" s="342"/>
      <c r="M274" s="342"/>
      <c r="N274" s="343"/>
      <c r="O274" s="344"/>
      <c r="P274" s="345"/>
      <c r="Q274" s="322"/>
    </row>
    <row r="275" spans="1:30" ht="20.25" customHeight="1">
      <c r="A275" s="415"/>
      <c r="B275" s="722" t="s">
        <v>602</v>
      </c>
      <c r="C275" s="713"/>
      <c r="D275" s="713"/>
      <c r="E275" s="713"/>
      <c r="F275" s="713"/>
      <c r="G275" s="713"/>
      <c r="H275" s="713"/>
      <c r="I275" s="713"/>
      <c r="J275" s="713"/>
      <c r="K275" s="713"/>
      <c r="L275" s="342"/>
      <c r="M275" s="342"/>
      <c r="N275" s="343"/>
      <c r="O275" s="344"/>
      <c r="P275" s="345"/>
      <c r="Q275" s="322"/>
    </row>
    <row r="276" spans="1:30" ht="20.25" customHeight="1">
      <c r="A276" s="415"/>
      <c r="B276" s="722" t="s">
        <v>603</v>
      </c>
      <c r="C276" s="713"/>
      <c r="D276" s="713"/>
      <c r="E276" s="713"/>
      <c r="F276" s="713"/>
      <c r="G276" s="713"/>
      <c r="H276" s="713"/>
      <c r="I276" s="713"/>
      <c r="J276" s="713"/>
      <c r="K276" s="713"/>
      <c r="L276" s="342"/>
      <c r="M276" s="342"/>
      <c r="N276" s="343"/>
      <c r="O276" s="344"/>
      <c r="P276" s="345"/>
      <c r="Q276" s="322"/>
    </row>
    <row r="277" spans="1:30" ht="18.75" customHeight="1">
      <c r="A277" s="415"/>
      <c r="B277" s="722" t="s">
        <v>604</v>
      </c>
      <c r="C277" s="713"/>
      <c r="D277" s="713"/>
      <c r="E277" s="713"/>
      <c r="F277" s="713"/>
      <c r="G277" s="713"/>
      <c r="H277" s="713"/>
      <c r="I277" s="713"/>
      <c r="J277" s="713"/>
      <c r="K277" s="713"/>
      <c r="L277" s="342"/>
      <c r="M277" s="342"/>
      <c r="N277" s="343"/>
      <c r="O277" s="344"/>
      <c r="P277" s="345"/>
      <c r="Q277" s="322"/>
    </row>
    <row r="278" spans="1:30" ht="29.25" customHeight="1">
      <c r="A278" s="415"/>
      <c r="B278" s="722" t="s">
        <v>605</v>
      </c>
      <c r="C278" s="713"/>
      <c r="D278" s="713"/>
      <c r="E278" s="713"/>
      <c r="F278" s="713"/>
      <c r="G278" s="713"/>
      <c r="H278" s="713"/>
      <c r="I278" s="713"/>
      <c r="J278" s="713"/>
      <c r="K278" s="713"/>
      <c r="L278" s="342"/>
      <c r="M278" s="342"/>
      <c r="N278" s="343"/>
      <c r="O278" s="344"/>
      <c r="P278" s="345"/>
      <c r="Q278" s="322"/>
    </row>
    <row r="279" spans="1:30" ht="19.5" customHeight="1">
      <c r="A279" s="415"/>
      <c r="B279" s="722" t="s">
        <v>606</v>
      </c>
      <c r="C279" s="713"/>
      <c r="D279" s="713"/>
      <c r="E279" s="713"/>
      <c r="F279" s="713"/>
      <c r="G279" s="713"/>
      <c r="H279" s="713"/>
      <c r="I279" s="713"/>
      <c r="J279" s="713"/>
      <c r="K279" s="713"/>
      <c r="L279" s="342"/>
      <c r="M279" s="342"/>
      <c r="N279" s="343"/>
      <c r="O279" s="344"/>
      <c r="P279" s="345"/>
      <c r="Q279" s="322"/>
    </row>
    <row r="280" spans="1:30" ht="28.5" customHeight="1">
      <c r="A280" s="415"/>
      <c r="B280" s="722" t="s">
        <v>607</v>
      </c>
      <c r="C280" s="713"/>
      <c r="D280" s="713"/>
      <c r="E280" s="713"/>
      <c r="F280" s="713"/>
      <c r="G280" s="713"/>
      <c r="H280" s="713"/>
      <c r="I280" s="713"/>
      <c r="J280" s="713"/>
      <c r="K280" s="713"/>
      <c r="L280" s="342"/>
      <c r="M280" s="342"/>
      <c r="N280" s="343"/>
      <c r="O280" s="344"/>
      <c r="P280" s="345"/>
      <c r="Q280" s="322"/>
    </row>
    <row r="281" spans="1:30">
      <c r="A281" s="415"/>
      <c r="B281" s="713"/>
      <c r="C281" s="713"/>
      <c r="D281" s="713"/>
      <c r="E281" s="713"/>
      <c r="F281" s="713"/>
      <c r="G281" s="713"/>
      <c r="H281" s="713"/>
      <c r="I281" s="713"/>
      <c r="J281" s="713"/>
      <c r="K281" s="713"/>
      <c r="L281" s="342"/>
      <c r="M281" s="342"/>
      <c r="N281" s="343"/>
      <c r="O281" s="344"/>
      <c r="P281" s="345"/>
    </row>
    <row r="282" spans="1:30">
      <c r="A282" s="373"/>
    </row>
    <row r="283" spans="1:30" s="387" customFormat="1">
      <c r="A283" s="391"/>
      <c r="B283" s="392"/>
      <c r="C283" s="392"/>
      <c r="D283" s="392"/>
      <c r="E283" s="392"/>
      <c r="F283" s="392"/>
      <c r="G283" s="392"/>
      <c r="H283" s="392"/>
      <c r="I283" s="392"/>
      <c r="J283" s="392"/>
      <c r="K283" s="392"/>
      <c r="L283" s="393"/>
      <c r="M283" s="393"/>
      <c r="N283" s="394"/>
      <c r="O283" s="395"/>
      <c r="P283" s="395"/>
      <c r="Q283" s="386"/>
    </row>
    <row r="284" spans="1:30" s="319" customFormat="1" ht="15" customHeight="1">
      <c r="A284" s="311">
        <f>0.01+A268</f>
        <v>3.01</v>
      </c>
      <c r="B284" s="693" t="s">
        <v>618</v>
      </c>
      <c r="C284" s="694"/>
      <c r="D284" s="694"/>
      <c r="E284" s="694"/>
      <c r="F284" s="694"/>
      <c r="G284" s="694"/>
      <c r="H284" s="694"/>
      <c r="I284" s="694"/>
      <c r="J284" s="694"/>
      <c r="K284" s="695"/>
      <c r="L284" s="312" t="s">
        <v>137</v>
      </c>
      <c r="M284" s="313"/>
      <c r="N284" s="314">
        <v>676</v>
      </c>
      <c r="O284" s="315"/>
      <c r="P284" s="316">
        <f>O284*N284</f>
        <v>0</v>
      </c>
      <c r="Q284" s="318"/>
      <c r="R284" s="493"/>
      <c r="S284" s="493"/>
      <c r="T284" s="493"/>
      <c r="U284" s="493"/>
      <c r="V284" s="493"/>
      <c r="W284" s="493"/>
      <c r="X284" s="493"/>
      <c r="Y284" s="493"/>
      <c r="Z284" s="493"/>
      <c r="AA284" s="493"/>
      <c r="AB284" s="493"/>
      <c r="AC284" s="493"/>
      <c r="AD284" s="493"/>
    </row>
    <row r="285" spans="1:30" ht="132.75" customHeight="1">
      <c r="A285" s="327"/>
      <c r="B285" s="720" t="s">
        <v>680</v>
      </c>
      <c r="C285" s="720"/>
      <c r="D285" s="720"/>
      <c r="E285" s="720"/>
      <c r="F285" s="720"/>
      <c r="G285" s="720"/>
      <c r="H285" s="720"/>
      <c r="I285" s="720"/>
      <c r="J285" s="720"/>
      <c r="K285" s="720"/>
      <c r="L285" s="320"/>
      <c r="M285" s="320"/>
      <c r="N285" s="320"/>
      <c r="O285" s="320"/>
      <c r="P285" s="317"/>
    </row>
    <row r="286" spans="1:30">
      <c r="A286" s="323"/>
      <c r="B286" s="324"/>
      <c r="C286" s="324"/>
      <c r="D286" s="324"/>
      <c r="E286" s="324"/>
      <c r="F286" s="324"/>
      <c r="G286" s="324"/>
      <c r="H286" s="324"/>
      <c r="I286" s="324"/>
      <c r="J286" s="324"/>
      <c r="K286" s="324"/>
      <c r="L286" s="320"/>
      <c r="M286" s="325"/>
      <c r="N286" s="325"/>
      <c r="O286" s="325"/>
      <c r="P286" s="317"/>
    </row>
    <row r="287" spans="1:30" s="387" customFormat="1">
      <c r="A287" s="391"/>
      <c r="B287" s="392"/>
      <c r="C287" s="392"/>
      <c r="D287" s="392"/>
      <c r="E287" s="392"/>
      <c r="F287" s="392"/>
      <c r="G287" s="392"/>
      <c r="H287" s="392"/>
      <c r="I287" s="392"/>
      <c r="J287" s="392"/>
      <c r="K287" s="392"/>
      <c r="L287" s="393"/>
      <c r="M287" s="393"/>
      <c r="N287" s="394"/>
      <c r="O287" s="395"/>
      <c r="P287" s="395"/>
      <c r="Q287" s="386"/>
    </row>
    <row r="288" spans="1:30" s="319" customFormat="1" ht="15" customHeight="1">
      <c r="A288" s="311">
        <f>0.01+A284</f>
        <v>3.0199999999999996</v>
      </c>
      <c r="B288" s="693" t="s">
        <v>705</v>
      </c>
      <c r="C288" s="694"/>
      <c r="D288" s="694"/>
      <c r="E288" s="694"/>
      <c r="F288" s="694"/>
      <c r="G288" s="694"/>
      <c r="H288" s="694"/>
      <c r="I288" s="694"/>
      <c r="J288" s="694"/>
      <c r="K288" s="695"/>
      <c r="L288" s="312" t="s">
        <v>137</v>
      </c>
      <c r="M288" s="313"/>
      <c r="N288" s="314">
        <v>31.3</v>
      </c>
      <c r="O288" s="315"/>
      <c r="P288" s="316">
        <f>O288*N288</f>
        <v>0</v>
      </c>
      <c r="Q288" s="318"/>
      <c r="R288" s="493"/>
      <c r="S288" s="493"/>
      <c r="T288" s="493"/>
      <c r="U288" s="493"/>
      <c r="V288" s="493"/>
      <c r="W288" s="493"/>
      <c r="X288" s="493"/>
      <c r="Y288" s="493"/>
      <c r="Z288" s="493"/>
      <c r="AA288" s="493"/>
      <c r="AB288" s="493"/>
      <c r="AC288" s="493"/>
      <c r="AD288" s="493"/>
    </row>
    <row r="289" spans="1:30" ht="132.75" customHeight="1">
      <c r="A289" s="327"/>
      <c r="B289" s="720" t="s">
        <v>682</v>
      </c>
      <c r="C289" s="720"/>
      <c r="D289" s="720"/>
      <c r="E289" s="720"/>
      <c r="F289" s="720"/>
      <c r="G289" s="720"/>
      <c r="H289" s="720"/>
      <c r="I289" s="720"/>
      <c r="J289" s="720"/>
      <c r="K289" s="720"/>
      <c r="L289" s="320"/>
      <c r="M289" s="320"/>
      <c r="N289" s="320"/>
      <c r="O289" s="320"/>
      <c r="P289" s="317"/>
    </row>
    <row r="290" spans="1:30">
      <c r="A290" s="323"/>
      <c r="B290" s="324"/>
      <c r="C290" s="324"/>
      <c r="D290" s="324"/>
      <c r="E290" s="324"/>
      <c r="F290" s="324"/>
      <c r="G290" s="324"/>
      <c r="H290" s="324"/>
      <c r="I290" s="324"/>
      <c r="J290" s="324"/>
      <c r="K290" s="324"/>
      <c r="L290" s="320"/>
      <c r="M290" s="325"/>
      <c r="N290" s="325"/>
      <c r="O290" s="325"/>
      <c r="P290" s="317"/>
    </row>
    <row r="291" spans="1:30" s="387" customFormat="1">
      <c r="A291" s="391"/>
      <c r="B291" s="392"/>
      <c r="C291" s="392"/>
      <c r="D291" s="392"/>
      <c r="E291" s="392"/>
      <c r="F291" s="392"/>
      <c r="G291" s="392"/>
      <c r="H291" s="392"/>
      <c r="I291" s="392"/>
      <c r="J291" s="392"/>
      <c r="K291" s="392"/>
      <c r="L291" s="393"/>
      <c r="M291" s="393"/>
      <c r="N291" s="394"/>
      <c r="O291" s="395"/>
      <c r="P291" s="395"/>
      <c r="Q291" s="386"/>
    </row>
    <row r="292" spans="1:30" s="319" customFormat="1" ht="15" customHeight="1">
      <c r="A292" s="311">
        <f>0.01+A288</f>
        <v>3.0299999999999994</v>
      </c>
      <c r="B292" s="693" t="s">
        <v>704</v>
      </c>
      <c r="C292" s="694"/>
      <c r="D292" s="694"/>
      <c r="E292" s="694"/>
      <c r="F292" s="694"/>
      <c r="G292" s="694"/>
      <c r="H292" s="694"/>
      <c r="I292" s="694"/>
      <c r="J292" s="694"/>
      <c r="K292" s="695"/>
      <c r="L292" s="312" t="s">
        <v>137</v>
      </c>
      <c r="M292" s="313"/>
      <c r="N292" s="314">
        <v>4.5</v>
      </c>
      <c r="O292" s="315"/>
      <c r="P292" s="316">
        <f>O292*N292</f>
        <v>0</v>
      </c>
      <c r="Q292" s="318"/>
      <c r="R292" s="493"/>
      <c r="S292" s="493"/>
      <c r="T292" s="493"/>
      <c r="U292" s="493"/>
      <c r="V292" s="493"/>
      <c r="W292" s="493"/>
      <c r="X292" s="493"/>
      <c r="Y292" s="493"/>
      <c r="Z292" s="493"/>
      <c r="AA292" s="493"/>
      <c r="AB292" s="493"/>
      <c r="AC292" s="493"/>
      <c r="AD292" s="493"/>
    </row>
    <row r="293" spans="1:30" ht="117.75" customHeight="1">
      <c r="A293" s="327"/>
      <c r="B293" s="720" t="s">
        <v>310</v>
      </c>
      <c r="C293" s="720"/>
      <c r="D293" s="720"/>
      <c r="E293" s="720"/>
      <c r="F293" s="720"/>
      <c r="G293" s="720"/>
      <c r="H293" s="720"/>
      <c r="I293" s="720"/>
      <c r="J293" s="720"/>
      <c r="K293" s="720"/>
      <c r="L293" s="320"/>
      <c r="M293" s="320"/>
      <c r="N293" s="320"/>
      <c r="O293" s="320"/>
      <c r="P293" s="317"/>
    </row>
    <row r="294" spans="1:30" s="387" customFormat="1">
      <c r="A294" s="391"/>
      <c r="B294" s="392"/>
      <c r="C294" s="392"/>
      <c r="D294" s="392"/>
      <c r="E294" s="392"/>
      <c r="F294" s="392"/>
      <c r="G294" s="392"/>
      <c r="H294" s="392"/>
      <c r="I294" s="392"/>
      <c r="J294" s="392"/>
      <c r="K294" s="392"/>
      <c r="L294" s="393"/>
      <c r="M294" s="393"/>
      <c r="N294" s="394"/>
      <c r="O294" s="395"/>
      <c r="P294" s="395"/>
      <c r="Q294" s="386"/>
    </row>
    <row r="295" spans="1:30" s="319" customFormat="1" ht="15">
      <c r="A295" s="335">
        <f>0.01+A292</f>
        <v>3.0399999999999991</v>
      </c>
      <c r="B295" s="723" t="s">
        <v>984</v>
      </c>
      <c r="C295" s="718"/>
      <c r="D295" s="718"/>
      <c r="E295" s="718"/>
      <c r="F295" s="718"/>
      <c r="G295" s="718"/>
      <c r="H295" s="718"/>
      <c r="I295" s="718"/>
      <c r="J295" s="718"/>
      <c r="K295" s="719"/>
      <c r="L295" s="312" t="s">
        <v>137</v>
      </c>
      <c r="M295" s="313"/>
      <c r="N295" s="314">
        <v>6.4</v>
      </c>
      <c r="O295" s="315"/>
      <c r="P295" s="316">
        <f>O295*N295</f>
        <v>0</v>
      </c>
      <c r="Q295" s="318"/>
      <c r="R295" s="493"/>
      <c r="S295" s="493"/>
      <c r="T295" s="493"/>
      <c r="U295" s="493"/>
      <c r="V295" s="493"/>
      <c r="W295" s="493"/>
      <c r="X295" s="493"/>
      <c r="Y295" s="493"/>
      <c r="Z295" s="493"/>
      <c r="AA295" s="493"/>
      <c r="AB295" s="493"/>
      <c r="AC295" s="493"/>
      <c r="AD295" s="493"/>
    </row>
    <row r="296" spans="1:30" ht="114.75" customHeight="1">
      <c r="A296" s="426"/>
      <c r="B296" s="720" t="s">
        <v>549</v>
      </c>
      <c r="C296" s="720"/>
      <c r="D296" s="720"/>
      <c r="E296" s="720"/>
      <c r="F296" s="720"/>
      <c r="G296" s="720"/>
      <c r="H296" s="720"/>
      <c r="I296" s="720"/>
      <c r="J296" s="720"/>
      <c r="K296" s="720"/>
      <c r="L296" s="320"/>
      <c r="M296" s="320"/>
      <c r="N296" s="320"/>
      <c r="O296" s="320"/>
      <c r="P296" s="398"/>
    </row>
    <row r="297" spans="1:30">
      <c r="A297" s="399"/>
      <c r="B297" s="400"/>
      <c r="C297" s="400"/>
      <c r="D297" s="400"/>
      <c r="E297" s="400"/>
      <c r="F297" s="400"/>
      <c r="G297" s="400"/>
      <c r="H297" s="400"/>
      <c r="I297" s="400"/>
      <c r="J297" s="400"/>
      <c r="K297" s="400"/>
      <c r="L297" s="401"/>
      <c r="M297" s="402"/>
      <c r="N297" s="402"/>
      <c r="O297" s="402"/>
      <c r="P297" s="404"/>
    </row>
    <row r="298" spans="1:30" s="387" customFormat="1">
      <c r="A298" s="391"/>
      <c r="B298" s="392"/>
      <c r="C298" s="392"/>
      <c r="D298" s="392"/>
      <c r="E298" s="392"/>
      <c r="F298" s="392"/>
      <c r="G298" s="392"/>
      <c r="H298" s="392"/>
      <c r="I298" s="392"/>
      <c r="J298" s="392"/>
      <c r="K298" s="392"/>
      <c r="L298" s="393"/>
      <c r="M298" s="393"/>
      <c r="N298" s="394"/>
      <c r="O298" s="395"/>
      <c r="P298" s="395"/>
      <c r="Q298" s="386"/>
    </row>
    <row r="299" spans="1:30" s="319" customFormat="1" ht="15" customHeight="1">
      <c r="A299" s="311">
        <f>0.01+A295</f>
        <v>3.0499999999999989</v>
      </c>
      <c r="B299" s="693" t="s">
        <v>824</v>
      </c>
      <c r="C299" s="694"/>
      <c r="D299" s="694"/>
      <c r="E299" s="694"/>
      <c r="F299" s="694"/>
      <c r="G299" s="694"/>
      <c r="H299" s="694"/>
      <c r="I299" s="694"/>
      <c r="J299" s="694"/>
      <c r="K299" s="695"/>
      <c r="L299" s="312" t="s">
        <v>137</v>
      </c>
      <c r="M299" s="313"/>
      <c r="N299" s="314">
        <v>10.5</v>
      </c>
      <c r="O299" s="315"/>
      <c r="P299" s="316">
        <f>O299*N299</f>
        <v>0</v>
      </c>
      <c r="Q299" s="318"/>
      <c r="R299" s="493"/>
      <c r="S299" s="493"/>
      <c r="T299" s="493"/>
      <c r="U299" s="493"/>
      <c r="V299" s="493"/>
      <c r="W299" s="493"/>
      <c r="X299" s="493"/>
      <c r="Y299" s="493"/>
      <c r="Z299" s="493"/>
      <c r="AA299" s="493"/>
      <c r="AB299" s="493"/>
      <c r="AC299" s="493"/>
      <c r="AD299" s="493"/>
    </row>
    <row r="300" spans="1:30" ht="143.25" customHeight="1">
      <c r="A300" s="427"/>
      <c r="B300" s="687" t="s">
        <v>825</v>
      </c>
      <c r="C300" s="687"/>
      <c r="D300" s="687"/>
      <c r="E300" s="687"/>
      <c r="F300" s="687"/>
      <c r="G300" s="687"/>
      <c r="H300" s="687"/>
      <c r="I300" s="687"/>
      <c r="J300" s="687"/>
      <c r="K300" s="687"/>
      <c r="L300" s="427"/>
      <c r="M300" s="427"/>
      <c r="N300" s="427"/>
      <c r="O300" s="427"/>
      <c r="P300" s="427"/>
      <c r="S300" s="601"/>
    </row>
    <row r="301" spans="1:30" ht="12" customHeight="1">
      <c r="A301" s="323"/>
      <c r="B301" s="324"/>
      <c r="C301" s="324"/>
      <c r="D301" s="324"/>
      <c r="E301" s="324"/>
      <c r="F301" s="324"/>
      <c r="G301" s="324"/>
      <c r="H301" s="324"/>
      <c r="I301" s="324"/>
      <c r="J301" s="324"/>
      <c r="K301" s="324"/>
      <c r="L301" s="320"/>
      <c r="M301" s="325"/>
      <c r="N301" s="325"/>
      <c r="O301" s="325"/>
      <c r="P301" s="317"/>
    </row>
    <row r="302" spans="1:30" s="387" customFormat="1">
      <c r="A302" s="391"/>
      <c r="B302" s="392"/>
      <c r="C302" s="392"/>
      <c r="D302" s="392"/>
      <c r="E302" s="392"/>
      <c r="F302" s="392"/>
      <c r="G302" s="392"/>
      <c r="H302" s="392"/>
      <c r="I302" s="392"/>
      <c r="J302" s="392"/>
      <c r="K302" s="392"/>
      <c r="L302" s="393"/>
      <c r="M302" s="393"/>
      <c r="N302" s="394"/>
      <c r="O302" s="395"/>
      <c r="P302" s="395"/>
      <c r="Q302" s="386"/>
    </row>
    <row r="303" spans="1:30" s="319" customFormat="1" ht="15">
      <c r="A303" s="335">
        <f>0.01+A299</f>
        <v>3.0599999999999987</v>
      </c>
      <c r="B303" s="693" t="s">
        <v>758</v>
      </c>
      <c r="C303" s="694"/>
      <c r="D303" s="694"/>
      <c r="E303" s="694"/>
      <c r="F303" s="694"/>
      <c r="G303" s="694"/>
      <c r="H303" s="694"/>
      <c r="I303" s="694"/>
      <c r="J303" s="694"/>
      <c r="K303" s="695"/>
      <c r="L303" s="312" t="s">
        <v>138</v>
      </c>
      <c r="M303" s="313"/>
      <c r="N303" s="314">
        <v>21</v>
      </c>
      <c r="O303" s="315"/>
      <c r="P303" s="316">
        <f>O303*N303</f>
        <v>0</v>
      </c>
      <c r="Q303" s="318"/>
      <c r="R303" s="493"/>
      <c r="S303" s="493"/>
      <c r="T303" s="493"/>
      <c r="U303" s="493"/>
      <c r="V303" s="493"/>
      <c r="W303" s="493"/>
      <c r="X303" s="493"/>
      <c r="Y303" s="493"/>
      <c r="Z303" s="493"/>
      <c r="AA303" s="493"/>
      <c r="AB303" s="493"/>
      <c r="AC303" s="493"/>
      <c r="AD303" s="493"/>
    </row>
    <row r="304" spans="1:30" ht="208.5" customHeight="1">
      <c r="A304" s="426"/>
      <c r="B304" s="720" t="s">
        <v>999</v>
      </c>
      <c r="C304" s="720"/>
      <c r="D304" s="720"/>
      <c r="E304" s="720"/>
      <c r="F304" s="720"/>
      <c r="G304" s="720"/>
      <c r="H304" s="720"/>
      <c r="I304" s="720"/>
      <c r="J304" s="720"/>
      <c r="K304" s="720"/>
      <c r="L304" s="320"/>
      <c r="M304" s="320"/>
      <c r="N304" s="320"/>
      <c r="O304" s="320"/>
      <c r="P304" s="398"/>
    </row>
    <row r="305" spans="1:30">
      <c r="A305" s="323"/>
      <c r="B305" s="324"/>
      <c r="C305" s="324"/>
      <c r="D305" s="324"/>
      <c r="E305" s="324"/>
      <c r="F305" s="324"/>
      <c r="G305" s="324"/>
      <c r="H305" s="324"/>
      <c r="I305" s="324"/>
      <c r="J305" s="324"/>
      <c r="K305" s="324"/>
      <c r="L305" s="320"/>
      <c r="M305" s="325"/>
      <c r="N305" s="325"/>
      <c r="O305" s="325"/>
      <c r="P305" s="359"/>
    </row>
    <row r="306" spans="1:30" s="387" customFormat="1">
      <c r="A306" s="391"/>
      <c r="B306" s="392"/>
      <c r="C306" s="392"/>
      <c r="D306" s="392"/>
      <c r="E306" s="392"/>
      <c r="F306" s="392"/>
      <c r="G306" s="392"/>
      <c r="H306" s="392"/>
      <c r="I306" s="392"/>
      <c r="J306" s="392"/>
      <c r="K306" s="392"/>
      <c r="L306" s="393"/>
      <c r="M306" s="393"/>
      <c r="N306" s="394"/>
      <c r="O306" s="395"/>
      <c r="P306" s="395"/>
      <c r="Q306" s="386"/>
    </row>
    <row r="307" spans="1:30" s="319" customFormat="1" ht="15" customHeight="1">
      <c r="A307" s="428">
        <f>0.01+A303</f>
        <v>3.0699999999999985</v>
      </c>
      <c r="B307" s="714" t="s">
        <v>535</v>
      </c>
      <c r="C307" s="715"/>
      <c r="D307" s="715"/>
      <c r="E307" s="715"/>
      <c r="F307" s="715"/>
      <c r="G307" s="715"/>
      <c r="H307" s="715"/>
      <c r="I307" s="715"/>
      <c r="J307" s="715"/>
      <c r="K307" s="716"/>
      <c r="L307" s="312" t="s">
        <v>138</v>
      </c>
      <c r="M307" s="313"/>
      <c r="N307" s="314">
        <v>18.299999999999997</v>
      </c>
      <c r="O307" s="315"/>
      <c r="P307" s="316">
        <f>O307*N307</f>
        <v>0</v>
      </c>
      <c r="Q307" s="318"/>
      <c r="R307" s="493"/>
      <c r="S307" s="493"/>
      <c r="T307" s="493"/>
      <c r="U307" s="493"/>
      <c r="V307" s="493"/>
      <c r="W307" s="493"/>
      <c r="X307" s="493"/>
      <c r="Y307" s="493"/>
      <c r="Z307" s="493"/>
      <c r="AA307" s="493"/>
      <c r="AB307" s="493"/>
      <c r="AC307" s="493"/>
      <c r="AD307" s="493"/>
    </row>
    <row r="308" spans="1:30" ht="210.75" customHeight="1">
      <c r="A308" s="327"/>
      <c r="B308" s="720" t="s">
        <v>998</v>
      </c>
      <c r="C308" s="720"/>
      <c r="D308" s="720"/>
      <c r="E308" s="720"/>
      <c r="F308" s="720"/>
      <c r="G308" s="720"/>
      <c r="H308" s="720"/>
      <c r="I308" s="720"/>
      <c r="J308" s="720"/>
      <c r="K308" s="720"/>
      <c r="L308" s="320"/>
      <c r="M308" s="320"/>
      <c r="N308" s="320"/>
      <c r="O308" s="320"/>
      <c r="P308" s="317"/>
    </row>
    <row r="309" spans="1:30">
      <c r="A309" s="399"/>
      <c r="B309" s="400"/>
      <c r="C309" s="400"/>
      <c r="D309" s="400"/>
      <c r="E309" s="400"/>
      <c r="F309" s="400"/>
      <c r="G309" s="400"/>
      <c r="H309" s="400"/>
      <c r="I309" s="400"/>
      <c r="J309" s="400"/>
      <c r="K309" s="400"/>
      <c r="L309" s="401"/>
      <c r="M309" s="402"/>
      <c r="N309" s="402"/>
      <c r="O309" s="402"/>
      <c r="P309" s="404"/>
    </row>
    <row r="310" spans="1:30" s="387" customFormat="1">
      <c r="A310" s="391"/>
      <c r="B310" s="392"/>
      <c r="C310" s="392"/>
      <c r="D310" s="392"/>
      <c r="E310" s="392"/>
      <c r="F310" s="392"/>
      <c r="G310" s="392"/>
      <c r="H310" s="392"/>
      <c r="I310" s="392"/>
      <c r="J310" s="392"/>
      <c r="K310" s="392"/>
      <c r="L310" s="393"/>
      <c r="M310" s="393"/>
      <c r="N310" s="394"/>
      <c r="O310" s="395"/>
      <c r="P310" s="395"/>
      <c r="Q310" s="386"/>
    </row>
    <row r="311" spans="1:30" s="319" customFormat="1" ht="15" customHeight="1">
      <c r="A311" s="428">
        <f>0.01+A307</f>
        <v>3.0799999999999983</v>
      </c>
      <c r="B311" s="714" t="s">
        <v>315</v>
      </c>
      <c r="C311" s="715"/>
      <c r="D311" s="715"/>
      <c r="E311" s="715"/>
      <c r="F311" s="715"/>
      <c r="G311" s="715"/>
      <c r="H311" s="715"/>
      <c r="I311" s="715"/>
      <c r="J311" s="715"/>
      <c r="K311" s="716"/>
      <c r="L311" s="312" t="s">
        <v>137</v>
      </c>
      <c r="M311" s="313"/>
      <c r="N311" s="314">
        <v>2.3039999999999998</v>
      </c>
      <c r="O311" s="315"/>
      <c r="P311" s="316">
        <f>O311*N311</f>
        <v>0</v>
      </c>
      <c r="Q311" s="318"/>
      <c r="R311" s="493"/>
      <c r="S311" s="493"/>
      <c r="T311" s="493"/>
      <c r="U311" s="493"/>
      <c r="V311" s="493"/>
      <c r="W311" s="493"/>
      <c r="X311" s="493"/>
      <c r="Y311" s="493"/>
      <c r="Z311" s="493"/>
      <c r="AA311" s="493"/>
      <c r="AB311" s="493"/>
      <c r="AC311" s="493"/>
      <c r="AD311" s="493"/>
    </row>
    <row r="312" spans="1:30" ht="114.75" customHeight="1">
      <c r="A312" s="327"/>
      <c r="B312" s="758" t="s">
        <v>22</v>
      </c>
      <c r="C312" s="758"/>
      <c r="D312" s="758"/>
      <c r="E312" s="758"/>
      <c r="F312" s="758"/>
      <c r="G312" s="758"/>
      <c r="H312" s="758"/>
      <c r="I312" s="758"/>
      <c r="J312" s="758"/>
      <c r="K312" s="758"/>
      <c r="L312" s="320"/>
      <c r="M312" s="320"/>
      <c r="N312" s="320"/>
      <c r="O312" s="320"/>
      <c r="P312" s="317"/>
    </row>
    <row r="313" spans="1:30" s="387" customFormat="1">
      <c r="A313" s="391"/>
      <c r="B313" s="392"/>
      <c r="C313" s="392"/>
      <c r="D313" s="392"/>
      <c r="E313" s="392"/>
      <c r="F313" s="392"/>
      <c r="G313" s="392"/>
      <c r="H313" s="392"/>
      <c r="I313" s="392"/>
      <c r="J313" s="392"/>
      <c r="K313" s="392"/>
      <c r="L313" s="393"/>
      <c r="M313" s="393"/>
      <c r="N313" s="394"/>
      <c r="O313" s="395"/>
      <c r="P313" s="395"/>
      <c r="Q313" s="386"/>
    </row>
    <row r="314" spans="1:30" s="319" customFormat="1" ht="15" customHeight="1">
      <c r="A314" s="311">
        <f>0.01+A311</f>
        <v>3.0899999999999981</v>
      </c>
      <c r="B314" s="693" t="s">
        <v>808</v>
      </c>
      <c r="C314" s="694"/>
      <c r="D314" s="694"/>
      <c r="E314" s="694"/>
      <c r="F314" s="694"/>
      <c r="G314" s="694"/>
      <c r="H314" s="694"/>
      <c r="I314" s="694"/>
      <c r="J314" s="694"/>
      <c r="K314" s="695"/>
      <c r="L314" s="312" t="s">
        <v>137</v>
      </c>
      <c r="M314" s="313"/>
      <c r="N314" s="314">
        <v>112</v>
      </c>
      <c r="O314" s="315"/>
      <c r="P314" s="316">
        <f>O314*N314</f>
        <v>0</v>
      </c>
      <c r="Q314" s="318"/>
      <c r="R314" s="493"/>
      <c r="S314" s="493"/>
      <c r="T314" s="493"/>
      <c r="U314" s="493"/>
      <c r="V314" s="493"/>
      <c r="W314" s="493"/>
      <c r="X314" s="493"/>
      <c r="Y314" s="493"/>
      <c r="Z314" s="493"/>
      <c r="AA314" s="493"/>
      <c r="AB314" s="493"/>
      <c r="AC314" s="493"/>
      <c r="AD314" s="493"/>
    </row>
    <row r="315" spans="1:30" ht="262.5" customHeight="1">
      <c r="A315" s="327"/>
      <c r="B315" s="720" t="s">
        <v>809</v>
      </c>
      <c r="C315" s="720"/>
      <c r="D315" s="720"/>
      <c r="E315" s="720"/>
      <c r="F315" s="720"/>
      <c r="G315" s="720"/>
      <c r="H315" s="720"/>
      <c r="I315" s="720"/>
      <c r="J315" s="720"/>
      <c r="K315" s="720"/>
      <c r="L315" s="320"/>
      <c r="M315" s="320"/>
      <c r="N315" s="320"/>
      <c r="O315" s="320"/>
      <c r="P315" s="317"/>
    </row>
    <row r="316" spans="1:30">
      <c r="A316" s="327"/>
      <c r="B316" s="320"/>
      <c r="C316" s="320"/>
      <c r="D316" s="320"/>
      <c r="E316" s="320"/>
      <c r="F316" s="320"/>
      <c r="G316" s="320"/>
      <c r="H316" s="320"/>
      <c r="I316" s="320"/>
      <c r="J316" s="320"/>
      <c r="K316" s="320"/>
      <c r="L316" s="320"/>
      <c r="M316" s="320"/>
      <c r="N316" s="320"/>
      <c r="O316" s="320"/>
      <c r="P316" s="317"/>
    </row>
    <row r="317" spans="1:30" ht="15" customHeight="1">
      <c r="A317" s="311">
        <f>0.01+A314</f>
        <v>3.0999999999999979</v>
      </c>
      <c r="B317" s="693" t="s">
        <v>1029</v>
      </c>
      <c r="C317" s="694"/>
      <c r="D317" s="694"/>
      <c r="E317" s="694"/>
      <c r="F317" s="694"/>
      <c r="G317" s="694"/>
      <c r="H317" s="694"/>
      <c r="I317" s="694"/>
      <c r="J317" s="694"/>
      <c r="K317" s="695"/>
      <c r="L317" s="312" t="s">
        <v>137</v>
      </c>
      <c r="M317" s="313"/>
      <c r="N317" s="314">
        <v>195</v>
      </c>
      <c r="O317" s="315"/>
      <c r="P317" s="316">
        <f>O317*N317</f>
        <v>0</v>
      </c>
    </row>
    <row r="318" spans="1:30" ht="275.25" customHeight="1">
      <c r="A318" s="429"/>
      <c r="B318" s="720" t="s">
        <v>965</v>
      </c>
      <c r="C318" s="720"/>
      <c r="D318" s="720"/>
      <c r="E318" s="720"/>
      <c r="F318" s="720"/>
      <c r="G318" s="720"/>
      <c r="H318" s="720"/>
      <c r="I318" s="720"/>
      <c r="J318" s="720"/>
      <c r="K318" s="720"/>
      <c r="L318" s="320"/>
      <c r="M318" s="320"/>
      <c r="N318" s="320"/>
      <c r="O318" s="320"/>
      <c r="P318" s="317"/>
    </row>
    <row r="319" spans="1:30" s="387" customFormat="1">
      <c r="A319" s="373"/>
      <c r="B319" s="374"/>
      <c r="C319" s="374"/>
      <c r="D319" s="374"/>
      <c r="E319" s="374"/>
      <c r="F319" s="374"/>
      <c r="G319" s="374"/>
      <c r="H319" s="374"/>
      <c r="I319" s="374"/>
      <c r="J319" s="374"/>
      <c r="K319" s="374"/>
      <c r="L319" s="375"/>
      <c r="M319" s="378"/>
      <c r="N319" s="379"/>
      <c r="O319" s="359"/>
      <c r="P319" s="359"/>
      <c r="Q319" s="386"/>
    </row>
    <row r="320" spans="1:30" ht="15" customHeight="1">
      <c r="A320" s="311">
        <f>0.01+A317</f>
        <v>3.1099999999999977</v>
      </c>
      <c r="B320" s="714" t="s">
        <v>1030</v>
      </c>
      <c r="C320" s="715"/>
      <c r="D320" s="715"/>
      <c r="E320" s="715"/>
      <c r="F320" s="715"/>
      <c r="G320" s="715"/>
      <c r="H320" s="715"/>
      <c r="I320" s="715"/>
      <c r="J320" s="715"/>
      <c r="K320" s="716"/>
      <c r="L320" s="312" t="s">
        <v>137</v>
      </c>
      <c r="M320" s="313"/>
      <c r="N320" s="314">
        <v>103.49999999999999</v>
      </c>
      <c r="O320" s="315"/>
      <c r="P320" s="316">
        <f>O320*N320</f>
        <v>0</v>
      </c>
    </row>
    <row r="321" spans="1:30" ht="227.25" customHeight="1">
      <c r="A321" s="429"/>
      <c r="B321" s="685" t="s">
        <v>964</v>
      </c>
      <c r="C321" s="685"/>
      <c r="D321" s="685"/>
      <c r="E321" s="685"/>
      <c r="F321" s="685"/>
      <c r="G321" s="685"/>
      <c r="H321" s="685"/>
      <c r="I321" s="685"/>
      <c r="J321" s="685"/>
      <c r="K321" s="685"/>
      <c r="L321" s="320"/>
      <c r="M321" s="320"/>
      <c r="N321" s="320"/>
      <c r="O321" s="320"/>
      <c r="P321" s="317"/>
    </row>
    <row r="322" spans="1:30" s="387" customFormat="1" ht="13.5" thickBot="1">
      <c r="A322" s="373"/>
      <c r="B322" s="374"/>
      <c r="C322" s="374"/>
      <c r="D322" s="374"/>
      <c r="E322" s="374"/>
      <c r="F322" s="374"/>
      <c r="G322" s="374"/>
      <c r="H322" s="374"/>
      <c r="I322" s="374"/>
      <c r="J322" s="374"/>
      <c r="K322" s="374"/>
      <c r="L322" s="375"/>
      <c r="M322" s="378"/>
      <c r="N322" s="379"/>
      <c r="O322" s="359"/>
      <c r="P322" s="359"/>
      <c r="Q322" s="386"/>
    </row>
    <row r="323" spans="1:30" s="347" customFormat="1" ht="17.25" customHeight="1" thickBot="1">
      <c r="A323" s="411"/>
      <c r="B323" s="711" t="s">
        <v>156</v>
      </c>
      <c r="C323" s="711"/>
      <c r="D323" s="711"/>
      <c r="E323" s="711"/>
      <c r="F323" s="711"/>
      <c r="G323" s="711"/>
      <c r="H323" s="711"/>
      <c r="I323" s="711"/>
      <c r="J323" s="711"/>
      <c r="K323" s="711"/>
      <c r="L323" s="412"/>
      <c r="M323" s="412"/>
      <c r="N323" s="412"/>
      <c r="O323" s="372"/>
      <c r="P323" s="413">
        <f>SUM(P272:P322)</f>
        <v>0</v>
      </c>
      <c r="Q323" s="346"/>
      <c r="R323" s="598"/>
      <c r="S323" s="598"/>
      <c r="T323" s="598"/>
      <c r="U323" s="598"/>
      <c r="V323" s="598"/>
      <c r="W323" s="598"/>
      <c r="X323" s="598"/>
      <c r="Y323" s="598"/>
      <c r="Z323" s="598"/>
      <c r="AA323" s="598"/>
      <c r="AB323" s="598"/>
      <c r="AC323" s="598"/>
      <c r="AD323" s="598"/>
    </row>
    <row r="324" spans="1:30">
      <c r="A324" s="373"/>
    </row>
    <row r="325" spans="1:30">
      <c r="A325" s="373"/>
      <c r="B325" s="425"/>
      <c r="C325" s="425"/>
      <c r="D325" s="425"/>
      <c r="E325" s="425"/>
      <c r="F325" s="425"/>
      <c r="G325" s="425"/>
      <c r="H325" s="425"/>
      <c r="I325" s="425"/>
      <c r="J325" s="425"/>
      <c r="K325" s="425"/>
      <c r="L325" s="375"/>
      <c r="M325" s="375"/>
      <c r="N325" s="376"/>
      <c r="O325" s="359"/>
      <c r="P325" s="376"/>
    </row>
    <row r="326" spans="1:30">
      <c r="A326" s="373"/>
      <c r="B326" s="377"/>
      <c r="C326" s="377"/>
      <c r="D326" s="377"/>
      <c r="E326" s="377"/>
      <c r="F326" s="377"/>
      <c r="G326" s="377"/>
      <c r="H326" s="377"/>
      <c r="I326" s="377"/>
      <c r="J326" s="377"/>
      <c r="K326" s="377"/>
      <c r="L326" s="378"/>
      <c r="M326" s="378"/>
      <c r="N326" s="379"/>
      <c r="O326" s="359"/>
      <c r="P326" s="380"/>
    </row>
    <row r="327" spans="1:30">
      <c r="A327" s="373"/>
      <c r="B327" s="377"/>
      <c r="C327" s="377"/>
      <c r="D327" s="377"/>
      <c r="E327" s="377"/>
      <c r="F327" s="377"/>
      <c r="G327" s="377"/>
      <c r="H327" s="377"/>
      <c r="I327" s="377"/>
      <c r="J327" s="377"/>
      <c r="K327" s="377"/>
      <c r="L327" s="378"/>
      <c r="M327" s="378"/>
      <c r="N327" s="379"/>
      <c r="O327" s="359"/>
      <c r="P327" s="380"/>
    </row>
    <row r="328" spans="1:30" ht="20.25" customHeight="1">
      <c r="A328" s="381">
        <v>4</v>
      </c>
      <c r="B328" s="708" t="s">
        <v>334</v>
      </c>
      <c r="C328" s="708"/>
      <c r="D328" s="708"/>
      <c r="E328" s="708"/>
      <c r="F328" s="708"/>
      <c r="G328" s="708"/>
      <c r="H328" s="708"/>
      <c r="I328" s="708"/>
      <c r="J328" s="708"/>
      <c r="K328" s="708"/>
      <c r="L328" s="382"/>
      <c r="M328" s="382"/>
      <c r="N328" s="383"/>
      <c r="O328" s="384"/>
      <c r="P328" s="385"/>
    </row>
    <row r="329" spans="1:30">
      <c r="A329" s="373"/>
      <c r="B329" s="377"/>
      <c r="C329" s="377"/>
      <c r="D329" s="377"/>
      <c r="E329" s="377"/>
      <c r="F329" s="377"/>
      <c r="G329" s="377"/>
      <c r="H329" s="377"/>
      <c r="I329" s="377"/>
      <c r="J329" s="377"/>
      <c r="K329" s="377"/>
      <c r="L329" s="378"/>
      <c r="M329" s="378"/>
      <c r="N329" s="379"/>
      <c r="O329" s="359"/>
      <c r="P329" s="380"/>
    </row>
    <row r="330" spans="1:30">
      <c r="A330" s="373"/>
    </row>
    <row r="331" spans="1:30" s="436" customFormat="1">
      <c r="A331" s="430"/>
      <c r="B331" s="431"/>
      <c r="C331" s="431"/>
      <c r="D331" s="431"/>
      <c r="E331" s="431"/>
      <c r="F331" s="431"/>
      <c r="G331" s="431"/>
      <c r="H331" s="431"/>
      <c r="I331" s="431"/>
      <c r="J331" s="431"/>
      <c r="K331" s="431"/>
      <c r="L331" s="432"/>
      <c r="M331" s="432"/>
      <c r="N331" s="433"/>
      <c r="O331" s="434"/>
      <c r="P331" s="434"/>
      <c r="Q331" s="435"/>
    </row>
    <row r="332" spans="1:30" s="319" customFormat="1" ht="17.25" customHeight="1">
      <c r="A332" s="311">
        <f>0.01+A328</f>
        <v>4.01</v>
      </c>
      <c r="B332" s="693" t="s">
        <v>380</v>
      </c>
      <c r="C332" s="694"/>
      <c r="D332" s="694"/>
      <c r="E332" s="694"/>
      <c r="F332" s="694"/>
      <c r="G332" s="694"/>
      <c r="H332" s="694"/>
      <c r="I332" s="694"/>
      <c r="J332" s="694"/>
      <c r="K332" s="695"/>
      <c r="L332" s="312" t="s">
        <v>138</v>
      </c>
      <c r="M332" s="313"/>
      <c r="N332" s="314">
        <v>1305</v>
      </c>
      <c r="O332" s="315"/>
      <c r="P332" s="316">
        <f>O332*N332</f>
        <v>0</v>
      </c>
      <c r="Q332" s="318"/>
      <c r="R332" s="493"/>
      <c r="S332" s="493"/>
      <c r="T332" s="493"/>
      <c r="U332" s="493"/>
      <c r="V332" s="493"/>
      <c r="W332" s="493"/>
      <c r="X332" s="493"/>
      <c r="Y332" s="493"/>
      <c r="Z332" s="493"/>
      <c r="AA332" s="493"/>
      <c r="AB332" s="493"/>
      <c r="AC332" s="493"/>
      <c r="AD332" s="493"/>
    </row>
    <row r="333" spans="1:30" ht="104.25" customHeight="1">
      <c r="A333" s="327"/>
      <c r="B333" s="696" t="s">
        <v>683</v>
      </c>
      <c r="C333" s="696"/>
      <c r="D333" s="696"/>
      <c r="E333" s="696"/>
      <c r="F333" s="696"/>
      <c r="G333" s="696"/>
      <c r="H333" s="696"/>
      <c r="I333" s="696"/>
      <c r="J333" s="696"/>
      <c r="K333" s="696"/>
      <c r="L333" s="320"/>
      <c r="M333" s="320"/>
      <c r="N333" s="320"/>
      <c r="O333" s="320"/>
      <c r="P333" s="398"/>
    </row>
    <row r="334" spans="1:30" ht="12" customHeight="1">
      <c r="A334" s="323"/>
      <c r="B334" s="324"/>
      <c r="C334" s="324"/>
      <c r="D334" s="324"/>
      <c r="E334" s="324"/>
      <c r="F334" s="324"/>
      <c r="G334" s="324"/>
      <c r="H334" s="324"/>
      <c r="I334" s="324"/>
      <c r="J334" s="324"/>
      <c r="K334" s="324"/>
      <c r="L334" s="320"/>
      <c r="M334" s="325"/>
      <c r="N334" s="325"/>
      <c r="O334" s="325"/>
      <c r="P334" s="317"/>
    </row>
    <row r="335" spans="1:30" s="387" customFormat="1">
      <c r="A335" s="391"/>
      <c r="B335" s="392"/>
      <c r="C335" s="392"/>
      <c r="D335" s="392"/>
      <c r="E335" s="392"/>
      <c r="F335" s="392"/>
      <c r="G335" s="392"/>
      <c r="H335" s="392"/>
      <c r="I335" s="392"/>
      <c r="J335" s="392"/>
      <c r="K335" s="392"/>
      <c r="L335" s="393"/>
      <c r="M335" s="393"/>
      <c r="N335" s="394"/>
      <c r="O335" s="395"/>
      <c r="P335" s="395"/>
      <c r="Q335" s="386"/>
    </row>
    <row r="336" spans="1:30" s="319" customFormat="1" ht="15" customHeight="1">
      <c r="A336" s="311">
        <f>0.01+A332</f>
        <v>4.0199999999999996</v>
      </c>
      <c r="B336" s="693" t="s">
        <v>492</v>
      </c>
      <c r="C336" s="694"/>
      <c r="D336" s="694"/>
      <c r="E336" s="694"/>
      <c r="F336" s="694"/>
      <c r="G336" s="694"/>
      <c r="H336" s="694"/>
      <c r="I336" s="694"/>
      <c r="J336" s="694"/>
      <c r="K336" s="695"/>
      <c r="L336" s="312" t="s">
        <v>137</v>
      </c>
      <c r="M336" s="313"/>
      <c r="N336" s="314">
        <v>527</v>
      </c>
      <c r="O336" s="315"/>
      <c r="P336" s="316">
        <f>O336*N336</f>
        <v>0</v>
      </c>
      <c r="Q336" s="318"/>
      <c r="R336" s="493"/>
      <c r="S336" s="493"/>
      <c r="T336" s="493"/>
      <c r="U336" s="493"/>
      <c r="V336" s="493"/>
      <c r="W336" s="493"/>
      <c r="X336" s="493"/>
      <c r="Y336" s="493"/>
      <c r="Z336" s="493"/>
      <c r="AA336" s="493"/>
      <c r="AB336" s="493"/>
      <c r="AC336" s="493"/>
      <c r="AD336" s="493"/>
    </row>
    <row r="337" spans="1:30" ht="180" customHeight="1">
      <c r="A337" s="327"/>
      <c r="B337" s="720" t="s">
        <v>493</v>
      </c>
      <c r="C337" s="720"/>
      <c r="D337" s="720"/>
      <c r="E337" s="720"/>
      <c r="F337" s="720"/>
      <c r="G337" s="720"/>
      <c r="H337" s="720"/>
      <c r="I337" s="720"/>
      <c r="J337" s="720"/>
      <c r="K337" s="720"/>
      <c r="L337" s="320"/>
      <c r="M337" s="320"/>
      <c r="N337" s="320"/>
      <c r="O337" s="320"/>
      <c r="P337" s="317"/>
    </row>
    <row r="338" spans="1:30" ht="12" customHeight="1">
      <c r="A338" s="323"/>
      <c r="B338" s="324"/>
      <c r="C338" s="324"/>
      <c r="D338" s="324"/>
      <c r="E338" s="324"/>
      <c r="F338" s="324"/>
      <c r="G338" s="324"/>
      <c r="H338" s="324"/>
      <c r="I338" s="324"/>
      <c r="J338" s="324"/>
      <c r="K338" s="324"/>
      <c r="L338" s="320"/>
      <c r="M338" s="325"/>
      <c r="N338" s="325"/>
      <c r="O338" s="325"/>
      <c r="P338" s="317"/>
    </row>
    <row r="339" spans="1:30" s="387" customFormat="1" ht="13.5" thickBot="1">
      <c r="A339" s="373"/>
      <c r="B339" s="374"/>
      <c r="C339" s="374"/>
      <c r="D339" s="374"/>
      <c r="E339" s="374"/>
      <c r="F339" s="374"/>
      <c r="G339" s="374"/>
      <c r="H339" s="374"/>
      <c r="I339" s="374"/>
      <c r="J339" s="374"/>
      <c r="K339" s="374"/>
      <c r="L339" s="375"/>
      <c r="M339" s="375"/>
      <c r="N339" s="376"/>
      <c r="O339" s="359"/>
      <c r="P339" s="359"/>
      <c r="Q339" s="386"/>
    </row>
    <row r="340" spans="1:30" s="347" customFormat="1" ht="17.25" customHeight="1" thickBot="1">
      <c r="A340" s="411"/>
      <c r="B340" s="711" t="s">
        <v>490</v>
      </c>
      <c r="C340" s="711"/>
      <c r="D340" s="711"/>
      <c r="E340" s="711"/>
      <c r="F340" s="711"/>
      <c r="G340" s="711"/>
      <c r="H340" s="711"/>
      <c r="I340" s="711"/>
      <c r="J340" s="711"/>
      <c r="K340" s="711"/>
      <c r="L340" s="412"/>
      <c r="M340" s="412"/>
      <c r="N340" s="372"/>
      <c r="O340" s="372"/>
      <c r="P340" s="413">
        <f>SUM(P331:P337)</f>
        <v>0</v>
      </c>
      <c r="Q340" s="346"/>
      <c r="R340" s="598"/>
      <c r="S340" s="598"/>
      <c r="T340" s="598"/>
      <c r="U340" s="598"/>
      <c r="V340" s="598"/>
      <c r="W340" s="598"/>
      <c r="X340" s="598"/>
      <c r="Y340" s="598"/>
      <c r="Z340" s="598"/>
      <c r="AA340" s="598"/>
      <c r="AB340" s="598"/>
      <c r="AC340" s="598"/>
      <c r="AD340" s="598"/>
    </row>
    <row r="341" spans="1:30">
      <c r="A341" s="373"/>
    </row>
    <row r="342" spans="1:30">
      <c r="A342" s="373"/>
      <c r="B342" s="377"/>
      <c r="C342" s="377"/>
      <c r="D342" s="377"/>
      <c r="E342" s="377"/>
      <c r="F342" s="377"/>
      <c r="G342" s="377"/>
      <c r="H342" s="377"/>
      <c r="I342" s="377"/>
      <c r="J342" s="377"/>
      <c r="K342" s="377"/>
      <c r="L342" s="378"/>
      <c r="M342" s="378"/>
      <c r="N342" s="379"/>
      <c r="O342" s="359"/>
      <c r="P342" s="380"/>
    </row>
    <row r="343" spans="1:30">
      <c r="A343" s="373"/>
      <c r="B343" s="377"/>
      <c r="C343" s="377"/>
      <c r="D343" s="377"/>
      <c r="E343" s="377"/>
      <c r="F343" s="377"/>
      <c r="G343" s="377"/>
      <c r="H343" s="377"/>
      <c r="I343" s="377"/>
      <c r="J343" s="377"/>
      <c r="K343" s="377"/>
      <c r="L343" s="378"/>
      <c r="M343" s="378"/>
      <c r="N343" s="379"/>
      <c r="O343" s="359"/>
      <c r="P343" s="380"/>
    </row>
    <row r="344" spans="1:30" ht="20.25" customHeight="1">
      <c r="A344" s="381">
        <v>5</v>
      </c>
      <c r="B344" s="708" t="s">
        <v>398</v>
      </c>
      <c r="C344" s="708"/>
      <c r="D344" s="708"/>
      <c r="E344" s="708"/>
      <c r="F344" s="708"/>
      <c r="G344" s="708"/>
      <c r="H344" s="708"/>
      <c r="I344" s="708"/>
      <c r="J344" s="708"/>
      <c r="K344" s="708"/>
      <c r="L344" s="382"/>
      <c r="M344" s="382"/>
      <c r="N344" s="383"/>
      <c r="O344" s="384"/>
      <c r="P344" s="385"/>
    </row>
    <row r="345" spans="1:30" ht="30.75" customHeight="1">
      <c r="A345" s="373"/>
      <c r="B345" s="724" t="s">
        <v>219</v>
      </c>
      <c r="C345" s="724"/>
      <c r="D345" s="724"/>
      <c r="E345" s="724"/>
      <c r="F345" s="724"/>
      <c r="G345" s="724"/>
      <c r="H345" s="724"/>
      <c r="I345" s="724"/>
      <c r="J345" s="724"/>
      <c r="K345" s="724"/>
      <c r="L345" s="724"/>
      <c r="M345" s="724"/>
      <c r="N345" s="724"/>
      <c r="O345" s="724"/>
      <c r="P345" s="724"/>
    </row>
    <row r="346" spans="1:30">
      <c r="A346" s="373"/>
    </row>
    <row r="347" spans="1:30" s="387" customFormat="1">
      <c r="A347" s="391"/>
      <c r="B347" s="392"/>
      <c r="C347" s="392"/>
      <c r="D347" s="392"/>
      <c r="E347" s="392"/>
      <c r="F347" s="392"/>
      <c r="G347" s="392"/>
      <c r="H347" s="392"/>
      <c r="I347" s="392"/>
      <c r="J347" s="392"/>
      <c r="K347" s="392"/>
      <c r="L347" s="393"/>
      <c r="M347" s="393"/>
      <c r="N347" s="394"/>
      <c r="O347" s="395"/>
      <c r="P347" s="395"/>
      <c r="Q347" s="386"/>
    </row>
    <row r="348" spans="1:30" s="319" customFormat="1" ht="15" customHeight="1">
      <c r="A348" s="311">
        <f>0.01+A344</f>
        <v>5.01</v>
      </c>
      <c r="B348" s="693" t="s">
        <v>23</v>
      </c>
      <c r="C348" s="694"/>
      <c r="D348" s="694"/>
      <c r="E348" s="694"/>
      <c r="F348" s="694"/>
      <c r="G348" s="694"/>
      <c r="H348" s="694"/>
      <c r="I348" s="694"/>
      <c r="J348" s="694"/>
      <c r="K348" s="695"/>
      <c r="L348" s="312" t="s">
        <v>137</v>
      </c>
      <c r="M348" s="313"/>
      <c r="N348" s="314">
        <v>42</v>
      </c>
      <c r="O348" s="315"/>
      <c r="P348" s="316">
        <f>O348*N348</f>
        <v>0</v>
      </c>
      <c r="Q348" s="318"/>
      <c r="R348" s="493"/>
      <c r="S348" s="493"/>
      <c r="T348" s="493"/>
      <c r="U348" s="493"/>
      <c r="V348" s="493"/>
      <c r="W348" s="493"/>
      <c r="X348" s="493"/>
      <c r="Y348" s="493"/>
      <c r="Z348" s="493"/>
      <c r="AA348" s="493"/>
      <c r="AB348" s="493"/>
      <c r="AC348" s="493"/>
      <c r="AD348" s="493"/>
    </row>
    <row r="349" spans="1:30" ht="126.75" customHeight="1">
      <c r="A349" s="327"/>
      <c r="B349" s="720" t="s">
        <v>225</v>
      </c>
      <c r="C349" s="720"/>
      <c r="D349" s="720"/>
      <c r="E349" s="720"/>
      <c r="F349" s="720"/>
      <c r="G349" s="720"/>
      <c r="H349" s="720"/>
      <c r="I349" s="720"/>
      <c r="J349" s="720"/>
      <c r="K349" s="720"/>
      <c r="L349" s="320"/>
      <c r="M349" s="320"/>
      <c r="N349" s="320"/>
      <c r="O349" s="320"/>
      <c r="P349" s="317"/>
    </row>
    <row r="350" spans="1:30">
      <c r="A350" s="323"/>
      <c r="B350" s="324"/>
      <c r="C350" s="324"/>
      <c r="D350" s="324"/>
      <c r="E350" s="324"/>
      <c r="F350" s="324"/>
      <c r="G350" s="324"/>
      <c r="H350" s="324"/>
      <c r="I350" s="324"/>
      <c r="J350" s="324"/>
      <c r="K350" s="324"/>
      <c r="L350" s="320"/>
      <c r="M350" s="325"/>
      <c r="N350" s="325"/>
      <c r="O350" s="325"/>
      <c r="P350" s="317"/>
    </row>
    <row r="351" spans="1:30" s="387" customFormat="1">
      <c r="A351" s="391"/>
      <c r="B351" s="392"/>
      <c r="C351" s="392"/>
      <c r="D351" s="392"/>
      <c r="E351" s="392"/>
      <c r="F351" s="392"/>
      <c r="G351" s="392"/>
      <c r="H351" s="392"/>
      <c r="I351" s="392"/>
      <c r="J351" s="392"/>
      <c r="K351" s="392"/>
      <c r="L351" s="393"/>
      <c r="M351" s="393"/>
      <c r="N351" s="394"/>
      <c r="O351" s="395"/>
      <c r="P351" s="395"/>
      <c r="Q351" s="386"/>
    </row>
    <row r="352" spans="1:30" s="319" customFormat="1" ht="15">
      <c r="A352" s="428">
        <f>0.01+A348</f>
        <v>5.0199999999999996</v>
      </c>
      <c r="B352" s="723" t="s">
        <v>24</v>
      </c>
      <c r="C352" s="718"/>
      <c r="D352" s="718"/>
      <c r="E352" s="718"/>
      <c r="F352" s="718"/>
      <c r="G352" s="718"/>
      <c r="H352" s="718"/>
      <c r="I352" s="718"/>
      <c r="J352" s="718"/>
      <c r="K352" s="719"/>
      <c r="L352" s="312" t="s">
        <v>137</v>
      </c>
      <c r="M352" s="313"/>
      <c r="N352" s="314">
        <v>48.5</v>
      </c>
      <c r="O352" s="315"/>
      <c r="P352" s="316">
        <f>O352*N352</f>
        <v>0</v>
      </c>
      <c r="Q352" s="318"/>
      <c r="R352" s="493"/>
      <c r="S352" s="493"/>
      <c r="T352" s="493"/>
      <c r="U352" s="493"/>
      <c r="V352" s="493"/>
      <c r="W352" s="493"/>
      <c r="X352" s="493"/>
      <c r="Y352" s="493"/>
      <c r="Z352" s="493"/>
      <c r="AA352" s="493"/>
      <c r="AB352" s="493"/>
      <c r="AC352" s="493"/>
      <c r="AD352" s="493"/>
    </row>
    <row r="353" spans="1:30" ht="139.5" customHeight="1">
      <c r="A353" s="327"/>
      <c r="B353" s="720" t="s">
        <v>457</v>
      </c>
      <c r="C353" s="720"/>
      <c r="D353" s="720"/>
      <c r="E353" s="720"/>
      <c r="F353" s="720"/>
      <c r="G353" s="720"/>
      <c r="H353" s="720"/>
      <c r="I353" s="720"/>
      <c r="J353" s="720"/>
      <c r="K353" s="720"/>
      <c r="L353" s="320"/>
      <c r="M353" s="320"/>
      <c r="N353" s="320"/>
      <c r="O353" s="320"/>
      <c r="P353" s="398"/>
    </row>
    <row r="354" spans="1:30" s="387" customFormat="1">
      <c r="A354" s="323"/>
      <c r="B354" s="324"/>
      <c r="C354" s="324"/>
      <c r="D354" s="324"/>
      <c r="E354" s="324"/>
      <c r="F354" s="324"/>
      <c r="G354" s="324"/>
      <c r="H354" s="324"/>
      <c r="I354" s="324"/>
      <c r="J354" s="324"/>
      <c r="K354" s="324"/>
      <c r="L354" s="320"/>
      <c r="M354" s="325"/>
      <c r="N354" s="325"/>
      <c r="O354" s="325"/>
      <c r="P354" s="359"/>
      <c r="Q354" s="386"/>
    </row>
    <row r="355" spans="1:30" s="387" customFormat="1">
      <c r="A355" s="391"/>
      <c r="B355" s="392"/>
      <c r="C355" s="392"/>
      <c r="D355" s="392"/>
      <c r="E355" s="392"/>
      <c r="F355" s="392"/>
      <c r="G355" s="392"/>
      <c r="H355" s="392"/>
      <c r="I355" s="392"/>
      <c r="J355" s="392"/>
      <c r="K355" s="392"/>
      <c r="L355" s="393"/>
      <c r="M355" s="393"/>
      <c r="N355" s="394"/>
      <c r="O355" s="395"/>
      <c r="P355" s="395"/>
      <c r="Q355" s="386"/>
    </row>
    <row r="356" spans="1:30" s="319" customFormat="1" ht="15">
      <c r="A356" s="428">
        <f>0.01+A352</f>
        <v>5.0299999999999994</v>
      </c>
      <c r="B356" s="723" t="s">
        <v>25</v>
      </c>
      <c r="C356" s="718"/>
      <c r="D356" s="718"/>
      <c r="E356" s="718"/>
      <c r="F356" s="718"/>
      <c r="G356" s="718"/>
      <c r="H356" s="718"/>
      <c r="I356" s="718"/>
      <c r="J356" s="718"/>
      <c r="K356" s="719"/>
      <c r="L356" s="312" t="s">
        <v>137</v>
      </c>
      <c r="M356" s="313"/>
      <c r="N356" s="314">
        <v>6</v>
      </c>
      <c r="O356" s="315"/>
      <c r="P356" s="316">
        <f>O356*N356</f>
        <v>0</v>
      </c>
      <c r="Q356" s="318"/>
      <c r="R356" s="493"/>
      <c r="S356" s="493"/>
      <c r="T356" s="493"/>
      <c r="U356" s="493"/>
      <c r="V356" s="493"/>
      <c r="W356" s="493"/>
      <c r="X356" s="493"/>
      <c r="Y356" s="493"/>
      <c r="Z356" s="493"/>
      <c r="AA356" s="493"/>
      <c r="AB356" s="493"/>
      <c r="AC356" s="493"/>
      <c r="AD356" s="493"/>
    </row>
    <row r="357" spans="1:30" ht="136.5" customHeight="1">
      <c r="A357" s="327"/>
      <c r="B357" s="720" t="s">
        <v>226</v>
      </c>
      <c r="C357" s="720"/>
      <c r="D357" s="720"/>
      <c r="E357" s="720"/>
      <c r="F357" s="720"/>
      <c r="G357" s="720"/>
      <c r="H357" s="720"/>
      <c r="I357" s="720"/>
      <c r="J357" s="720"/>
      <c r="K357" s="720"/>
      <c r="L357" s="320"/>
      <c r="M357" s="320"/>
      <c r="N357" s="320"/>
      <c r="O357" s="320"/>
      <c r="P357" s="398"/>
    </row>
    <row r="358" spans="1:30">
      <c r="A358" s="373"/>
      <c r="B358" s="374"/>
      <c r="C358" s="374"/>
      <c r="D358" s="374"/>
      <c r="E358" s="374"/>
      <c r="F358" s="374"/>
      <c r="G358" s="374"/>
      <c r="H358" s="374"/>
      <c r="I358" s="374"/>
      <c r="J358" s="374"/>
      <c r="K358" s="374"/>
      <c r="L358" s="407"/>
      <c r="M358" s="408"/>
      <c r="N358" s="408"/>
      <c r="O358" s="408"/>
      <c r="P358" s="317"/>
    </row>
    <row r="359" spans="1:30" s="387" customFormat="1" ht="13.5" thickBot="1">
      <c r="A359" s="373"/>
      <c r="B359" s="374"/>
      <c r="C359" s="374"/>
      <c r="D359" s="374"/>
      <c r="E359" s="374"/>
      <c r="F359" s="374"/>
      <c r="G359" s="374"/>
      <c r="H359" s="374"/>
      <c r="I359" s="374"/>
      <c r="J359" s="374"/>
      <c r="K359" s="374"/>
      <c r="L359" s="375"/>
      <c r="M359" s="378"/>
      <c r="N359" s="379"/>
      <c r="O359" s="359"/>
      <c r="P359" s="359"/>
      <c r="Q359" s="386"/>
    </row>
    <row r="360" spans="1:30" s="347" customFormat="1" ht="17.25" customHeight="1" thickBot="1">
      <c r="A360" s="411"/>
      <c r="B360" s="711" t="s">
        <v>399</v>
      </c>
      <c r="C360" s="711"/>
      <c r="D360" s="711"/>
      <c r="E360" s="711"/>
      <c r="F360" s="711"/>
      <c r="G360" s="711"/>
      <c r="H360" s="711"/>
      <c r="I360" s="711"/>
      <c r="J360" s="711"/>
      <c r="K360" s="711"/>
      <c r="L360" s="412"/>
      <c r="M360" s="412"/>
      <c r="N360" s="372"/>
      <c r="O360" s="372"/>
      <c r="P360" s="413">
        <f>SUM(P347:P359)</f>
        <v>0</v>
      </c>
      <c r="Q360" s="346"/>
      <c r="R360" s="598"/>
      <c r="S360" s="598"/>
      <c r="T360" s="598"/>
      <c r="U360" s="598"/>
      <c r="V360" s="598"/>
      <c r="W360" s="598"/>
      <c r="X360" s="598"/>
      <c r="Y360" s="598"/>
      <c r="Z360" s="598"/>
      <c r="AA360" s="598"/>
      <c r="AB360" s="598"/>
      <c r="AC360" s="598"/>
      <c r="AD360" s="598"/>
    </row>
    <row r="361" spans="1:30">
      <c r="A361" s="373"/>
    </row>
    <row r="362" spans="1:30">
      <c r="A362" s="373"/>
    </row>
    <row r="363" spans="1:30">
      <c r="A363" s="373"/>
    </row>
    <row r="364" spans="1:30" ht="20.25" customHeight="1">
      <c r="A364" s="381">
        <v>6</v>
      </c>
      <c r="B364" s="708" t="s">
        <v>794</v>
      </c>
      <c r="C364" s="708"/>
      <c r="D364" s="708"/>
      <c r="E364" s="708"/>
      <c r="F364" s="708"/>
      <c r="G364" s="708"/>
      <c r="H364" s="708"/>
      <c r="I364" s="708"/>
      <c r="J364" s="708"/>
      <c r="K364" s="708"/>
      <c r="L364" s="382"/>
      <c r="M364" s="382"/>
      <c r="N364" s="383"/>
      <c r="O364" s="384"/>
      <c r="P364" s="385"/>
    </row>
    <row r="365" spans="1:30" ht="27.75" customHeight="1">
      <c r="A365" s="373"/>
      <c r="B365" s="724" t="s">
        <v>218</v>
      </c>
      <c r="C365" s="724"/>
      <c r="D365" s="724"/>
      <c r="E365" s="724"/>
      <c r="F365" s="724"/>
      <c r="G365" s="724"/>
      <c r="H365" s="724"/>
      <c r="I365" s="724"/>
      <c r="J365" s="724"/>
      <c r="K365" s="724"/>
      <c r="L365" s="724"/>
      <c r="M365" s="724"/>
      <c r="N365" s="724"/>
      <c r="O365" s="724"/>
      <c r="P365" s="724"/>
    </row>
    <row r="366" spans="1:30" ht="20.25" customHeight="1">
      <c r="A366" s="415"/>
      <c r="B366" s="726" t="s">
        <v>761</v>
      </c>
      <c r="C366" s="726"/>
      <c r="D366" s="726"/>
      <c r="E366" s="726"/>
      <c r="F366" s="726"/>
      <c r="G366" s="726"/>
      <c r="H366" s="726"/>
      <c r="I366" s="726"/>
      <c r="J366" s="726"/>
      <c r="K366" s="726"/>
      <c r="L366" s="342"/>
      <c r="M366" s="342"/>
      <c r="N366" s="343"/>
      <c r="O366" s="344"/>
      <c r="P366" s="345"/>
    </row>
    <row r="367" spans="1:30" ht="71.25" customHeight="1">
      <c r="A367" s="415"/>
      <c r="B367" s="713" t="s">
        <v>760</v>
      </c>
      <c r="C367" s="713"/>
      <c r="D367" s="713"/>
      <c r="E367" s="713"/>
      <c r="F367" s="713"/>
      <c r="G367" s="713"/>
      <c r="H367" s="713"/>
      <c r="I367" s="713"/>
      <c r="J367" s="713"/>
      <c r="K367" s="713"/>
      <c r="L367" s="342"/>
      <c r="M367" s="342"/>
      <c r="N367" s="343"/>
      <c r="O367" s="344"/>
      <c r="P367" s="345"/>
    </row>
    <row r="368" spans="1:30">
      <c r="A368" s="415"/>
      <c r="B368" s="437"/>
      <c r="C368" s="437"/>
      <c r="D368" s="437"/>
      <c r="E368" s="437"/>
      <c r="F368" s="437"/>
      <c r="G368" s="437"/>
      <c r="H368" s="437"/>
      <c r="I368" s="437"/>
      <c r="J368" s="437"/>
      <c r="K368" s="437"/>
      <c r="L368" s="342"/>
      <c r="M368" s="342"/>
      <c r="N368" s="343"/>
      <c r="O368" s="344"/>
      <c r="P368" s="345"/>
    </row>
    <row r="369" spans="1:30" s="319" customFormat="1" ht="15" customHeight="1">
      <c r="A369" s="311">
        <f>0.01+A364</f>
        <v>6.01</v>
      </c>
      <c r="B369" s="693" t="s">
        <v>360</v>
      </c>
      <c r="C369" s="694"/>
      <c r="D369" s="694"/>
      <c r="E369" s="694"/>
      <c r="F369" s="694"/>
      <c r="G369" s="694"/>
      <c r="H369" s="694"/>
      <c r="I369" s="694"/>
      <c r="J369" s="694"/>
      <c r="K369" s="695"/>
      <c r="L369" s="312" t="s">
        <v>136</v>
      </c>
      <c r="M369" s="313"/>
      <c r="N369" s="314">
        <v>17</v>
      </c>
      <c r="O369" s="315"/>
      <c r="P369" s="316">
        <f>O369*N369</f>
        <v>0</v>
      </c>
      <c r="Q369" s="318"/>
      <c r="R369" s="493"/>
      <c r="S369" s="493"/>
      <c r="T369" s="493"/>
      <c r="U369" s="493"/>
      <c r="V369" s="493"/>
      <c r="W369" s="493"/>
      <c r="X369" s="493"/>
      <c r="Y369" s="493"/>
      <c r="Z369" s="493"/>
      <c r="AA369" s="493"/>
      <c r="AB369" s="493"/>
      <c r="AC369" s="493"/>
      <c r="AD369" s="493"/>
    </row>
    <row r="370" spans="1:30" ht="173.25" customHeight="1">
      <c r="A370" s="327"/>
      <c r="B370" s="727" t="s">
        <v>901</v>
      </c>
      <c r="C370" s="720"/>
      <c r="D370" s="720"/>
      <c r="E370" s="720"/>
      <c r="F370" s="720"/>
      <c r="G370" s="720"/>
      <c r="H370" s="720"/>
      <c r="I370" s="720"/>
      <c r="J370" s="720"/>
      <c r="K370" s="720"/>
      <c r="L370" s="320"/>
      <c r="M370" s="320"/>
      <c r="N370" s="320"/>
      <c r="O370" s="320"/>
      <c r="P370" s="317"/>
    </row>
    <row r="371" spans="1:30">
      <c r="A371" s="373"/>
    </row>
    <row r="372" spans="1:30" s="387" customFormat="1">
      <c r="A372" s="391"/>
      <c r="B372" s="392"/>
      <c r="C372" s="392"/>
      <c r="D372" s="392"/>
      <c r="E372" s="392"/>
      <c r="F372" s="392"/>
      <c r="G372" s="392"/>
      <c r="H372" s="392"/>
      <c r="I372" s="392"/>
      <c r="J372" s="392"/>
      <c r="K372" s="392"/>
      <c r="L372" s="393"/>
      <c r="M372" s="393"/>
      <c r="N372" s="394"/>
      <c r="O372" s="395"/>
      <c r="P372" s="395"/>
      <c r="Q372" s="386"/>
    </row>
    <row r="373" spans="1:30" s="319" customFormat="1" ht="15" customHeight="1">
      <c r="A373" s="311">
        <f>0.01+A369</f>
        <v>6.02</v>
      </c>
      <c r="B373" s="693" t="s">
        <v>578</v>
      </c>
      <c r="C373" s="694"/>
      <c r="D373" s="694"/>
      <c r="E373" s="694"/>
      <c r="F373" s="694"/>
      <c r="G373" s="694"/>
      <c r="H373" s="694"/>
      <c r="I373" s="694"/>
      <c r="J373" s="694"/>
      <c r="K373" s="695"/>
      <c r="L373" s="312" t="s">
        <v>136</v>
      </c>
      <c r="M373" s="313"/>
      <c r="N373" s="314">
        <v>1</v>
      </c>
      <c r="O373" s="315"/>
      <c r="P373" s="316">
        <f>O373*N373</f>
        <v>0</v>
      </c>
      <c r="Q373" s="318"/>
      <c r="R373" s="493"/>
      <c r="S373" s="493"/>
      <c r="T373" s="493"/>
      <c r="U373" s="493"/>
      <c r="V373" s="493"/>
      <c r="W373" s="493"/>
      <c r="X373" s="493"/>
      <c r="Y373" s="493"/>
      <c r="Z373" s="493"/>
      <c r="AA373" s="493"/>
      <c r="AB373" s="493"/>
      <c r="AC373" s="493"/>
      <c r="AD373" s="493"/>
    </row>
    <row r="374" spans="1:30" ht="147.75" customHeight="1">
      <c r="A374" s="327"/>
      <c r="B374" s="720" t="s">
        <v>632</v>
      </c>
      <c r="C374" s="720"/>
      <c r="D374" s="720"/>
      <c r="E374" s="720"/>
      <c r="F374" s="720"/>
      <c r="G374" s="720"/>
      <c r="H374" s="720"/>
      <c r="I374" s="720"/>
      <c r="J374" s="720"/>
      <c r="K374" s="720"/>
      <c r="L374" s="320"/>
      <c r="M374" s="320"/>
      <c r="N374" s="320"/>
      <c r="O374" s="320"/>
      <c r="P374" s="317"/>
    </row>
    <row r="375" spans="1:30" s="387" customFormat="1">
      <c r="A375" s="391"/>
      <c r="B375" s="392"/>
      <c r="C375" s="392"/>
      <c r="D375" s="392"/>
      <c r="E375" s="392"/>
      <c r="F375" s="392"/>
      <c r="G375" s="392"/>
      <c r="H375" s="392"/>
      <c r="I375" s="392"/>
      <c r="J375" s="392"/>
      <c r="K375" s="392"/>
      <c r="L375" s="393"/>
      <c r="M375" s="393"/>
      <c r="N375" s="394"/>
      <c r="O375" s="395"/>
      <c r="P375" s="395"/>
      <c r="Q375" s="386"/>
    </row>
    <row r="376" spans="1:30" s="319" customFormat="1" ht="15" customHeight="1">
      <c r="A376" s="311">
        <f>0.01+A373</f>
        <v>6.0299999999999994</v>
      </c>
      <c r="B376" s="693" t="s">
        <v>361</v>
      </c>
      <c r="C376" s="694"/>
      <c r="D376" s="694"/>
      <c r="E376" s="694"/>
      <c r="F376" s="694"/>
      <c r="G376" s="694"/>
      <c r="H376" s="694"/>
      <c r="I376" s="694"/>
      <c r="J376" s="694"/>
      <c r="K376" s="695"/>
      <c r="L376" s="312" t="s">
        <v>136</v>
      </c>
      <c r="M376" s="313"/>
      <c r="N376" s="314">
        <v>2</v>
      </c>
      <c r="O376" s="315"/>
      <c r="P376" s="316">
        <f>O376*N376</f>
        <v>0</v>
      </c>
      <c r="Q376" s="318"/>
      <c r="R376" s="493"/>
      <c r="S376" s="493"/>
      <c r="T376" s="493"/>
      <c r="U376" s="493"/>
      <c r="V376" s="493"/>
      <c r="W376" s="493"/>
      <c r="X376" s="493"/>
      <c r="Y376" s="493"/>
      <c r="Z376" s="493"/>
      <c r="AA376" s="493"/>
      <c r="AB376" s="493"/>
      <c r="AC376" s="493"/>
      <c r="AD376" s="493"/>
    </row>
    <row r="377" spans="1:30" ht="82.5" customHeight="1">
      <c r="A377" s="327"/>
      <c r="B377" s="720" t="s">
        <v>362</v>
      </c>
      <c r="C377" s="720"/>
      <c r="D377" s="720"/>
      <c r="E377" s="720"/>
      <c r="F377" s="720"/>
      <c r="G377" s="720"/>
      <c r="H377" s="720"/>
      <c r="I377" s="720"/>
      <c r="J377" s="720"/>
      <c r="K377" s="720"/>
      <c r="L377" s="320"/>
      <c r="M377" s="320"/>
      <c r="N377" s="320"/>
      <c r="O377" s="320"/>
      <c r="P377" s="317"/>
    </row>
    <row r="378" spans="1:30">
      <c r="A378" s="373"/>
    </row>
    <row r="379" spans="1:30" s="387" customFormat="1">
      <c r="A379" s="373"/>
      <c r="B379" s="374"/>
      <c r="C379" s="374"/>
      <c r="D379" s="374"/>
      <c r="E379" s="374"/>
      <c r="F379" s="374"/>
      <c r="G379" s="374"/>
      <c r="H379" s="374"/>
      <c r="I379" s="374"/>
      <c r="J379" s="374"/>
      <c r="K379" s="374"/>
      <c r="L379" s="375"/>
      <c r="M379" s="378"/>
      <c r="N379" s="379"/>
      <c r="O379" s="359"/>
      <c r="P379" s="359"/>
      <c r="Q379" s="386"/>
    </row>
    <row r="380" spans="1:30" s="387" customFormat="1">
      <c r="A380" s="391"/>
      <c r="B380" s="392"/>
      <c r="C380" s="392"/>
      <c r="D380" s="392"/>
      <c r="E380" s="392"/>
      <c r="F380" s="392"/>
      <c r="G380" s="392"/>
      <c r="H380" s="392"/>
      <c r="I380" s="392"/>
      <c r="J380" s="392"/>
      <c r="K380" s="392"/>
      <c r="L380" s="393"/>
      <c r="M380" s="393"/>
      <c r="N380" s="394"/>
      <c r="O380" s="395"/>
      <c r="P380" s="395"/>
      <c r="Q380" s="386"/>
    </row>
    <row r="381" spans="1:30" s="319" customFormat="1" ht="15" customHeight="1">
      <c r="A381" s="311">
        <f>0.01+A376</f>
        <v>6.0399999999999991</v>
      </c>
      <c r="B381" s="693" t="s">
        <v>943</v>
      </c>
      <c r="C381" s="694"/>
      <c r="D381" s="694"/>
      <c r="E381" s="694"/>
      <c r="F381" s="694"/>
      <c r="G381" s="694"/>
      <c r="H381" s="694"/>
      <c r="I381" s="694"/>
      <c r="J381" s="694"/>
      <c r="K381" s="695"/>
      <c r="L381" s="312" t="s">
        <v>136</v>
      </c>
      <c r="M381" s="313"/>
      <c r="N381" s="314">
        <v>2</v>
      </c>
      <c r="O381" s="315"/>
      <c r="P381" s="316">
        <f>O381*N381</f>
        <v>0</v>
      </c>
      <c r="Q381" s="318"/>
      <c r="R381" s="493"/>
      <c r="S381" s="493"/>
      <c r="T381" s="493"/>
      <c r="U381" s="493"/>
      <c r="V381" s="493"/>
      <c r="W381" s="493"/>
      <c r="X381" s="493"/>
      <c r="Y381" s="493"/>
      <c r="Z381" s="493"/>
      <c r="AA381" s="493"/>
      <c r="AB381" s="493"/>
      <c r="AC381" s="493"/>
      <c r="AD381" s="493"/>
    </row>
    <row r="382" spans="1:30" ht="76.5" customHeight="1">
      <c r="A382" s="327"/>
      <c r="B382" s="725" t="s">
        <v>944</v>
      </c>
      <c r="C382" s="725"/>
      <c r="D382" s="725"/>
      <c r="E382" s="725"/>
      <c r="F382" s="725"/>
      <c r="G382" s="725"/>
      <c r="H382" s="725"/>
      <c r="I382" s="725"/>
      <c r="J382" s="725"/>
      <c r="K382" s="725"/>
      <c r="L382" s="320"/>
      <c r="M382" s="320"/>
      <c r="N382" s="320"/>
      <c r="P382" s="317"/>
    </row>
    <row r="383" spans="1:30">
      <c r="A383" s="327"/>
      <c r="B383" s="438" t="s">
        <v>827</v>
      </c>
      <c r="C383" s="439"/>
      <c r="D383" s="439"/>
      <c r="E383" s="440" t="s">
        <v>902</v>
      </c>
      <c r="F383" s="440"/>
      <c r="G383" s="440"/>
      <c r="H383" s="440"/>
      <c r="I383" s="440"/>
      <c r="J383" s="440"/>
      <c r="K383" s="440"/>
      <c r="L383" s="320"/>
      <c r="M383" s="320"/>
      <c r="N383" s="320"/>
      <c r="P383" s="317"/>
    </row>
    <row r="384" spans="1:30">
      <c r="A384" s="373"/>
    </row>
    <row r="385" spans="1:30" s="387" customFormat="1">
      <c r="A385" s="391"/>
      <c r="B385" s="392"/>
      <c r="C385" s="392"/>
      <c r="D385" s="392"/>
      <c r="E385" s="392"/>
      <c r="F385" s="392"/>
      <c r="G385" s="392"/>
      <c r="H385" s="392"/>
      <c r="I385" s="392"/>
      <c r="J385" s="392"/>
      <c r="K385" s="392"/>
      <c r="L385" s="393"/>
      <c r="M385" s="393"/>
      <c r="N385" s="394"/>
      <c r="O385" s="395"/>
      <c r="P385" s="395"/>
      <c r="Q385" s="386"/>
    </row>
    <row r="386" spans="1:30" s="319" customFormat="1" ht="15" customHeight="1">
      <c r="A386" s="311">
        <f>0.01+A381</f>
        <v>6.0499999999999989</v>
      </c>
      <c r="B386" s="693" t="s">
        <v>946</v>
      </c>
      <c r="C386" s="694"/>
      <c r="D386" s="694"/>
      <c r="E386" s="694"/>
      <c r="F386" s="694"/>
      <c r="G386" s="694"/>
      <c r="H386" s="694"/>
      <c r="I386" s="694"/>
      <c r="J386" s="694"/>
      <c r="K386" s="695"/>
      <c r="L386" s="312" t="s">
        <v>136</v>
      </c>
      <c r="M386" s="313"/>
      <c r="N386" s="314">
        <v>1</v>
      </c>
      <c r="O386" s="315"/>
      <c r="P386" s="316">
        <f>O386*N386</f>
        <v>0</v>
      </c>
      <c r="Q386" s="318"/>
      <c r="R386" s="493"/>
      <c r="S386" s="493"/>
      <c r="T386" s="493"/>
      <c r="U386" s="493"/>
      <c r="V386" s="493"/>
      <c r="W386" s="493"/>
      <c r="X386" s="493"/>
      <c r="Y386" s="493"/>
      <c r="Z386" s="493"/>
      <c r="AA386" s="493"/>
      <c r="AB386" s="493"/>
      <c r="AC386" s="493"/>
      <c r="AD386" s="493"/>
    </row>
    <row r="387" spans="1:30" ht="76.5" customHeight="1">
      <c r="A387" s="327"/>
      <c r="B387" s="725" t="s">
        <v>1000</v>
      </c>
      <c r="C387" s="725"/>
      <c r="D387" s="725"/>
      <c r="E387" s="725"/>
      <c r="F387" s="725"/>
      <c r="G387" s="725"/>
      <c r="H387" s="725"/>
      <c r="I387" s="725"/>
      <c r="J387" s="725"/>
      <c r="K387" s="725"/>
      <c r="L387" s="320"/>
      <c r="M387" s="320"/>
      <c r="N387" s="320"/>
      <c r="P387" s="317"/>
    </row>
    <row r="388" spans="1:30">
      <c r="A388" s="327"/>
      <c r="B388" s="438" t="s">
        <v>827</v>
      </c>
      <c r="C388" s="439"/>
      <c r="D388" s="439"/>
      <c r="E388" s="440" t="s">
        <v>945</v>
      </c>
      <c r="F388" s="440"/>
      <c r="G388" s="440"/>
      <c r="H388" s="440"/>
      <c r="I388" s="440"/>
      <c r="J388" s="440"/>
      <c r="K388" s="440"/>
      <c r="L388" s="320"/>
      <c r="M388" s="320"/>
      <c r="N388" s="320"/>
      <c r="P388" s="317"/>
    </row>
    <row r="389" spans="1:30">
      <c r="A389" s="373"/>
    </row>
    <row r="390" spans="1:30" s="387" customFormat="1" ht="13.5" thickBot="1">
      <c r="A390" s="391"/>
      <c r="B390" s="392"/>
      <c r="C390" s="392"/>
      <c r="D390" s="392"/>
      <c r="E390" s="392"/>
      <c r="F390" s="392"/>
      <c r="G390" s="392"/>
      <c r="H390" s="392"/>
      <c r="I390" s="392"/>
      <c r="J390" s="392"/>
      <c r="K390" s="392"/>
      <c r="L390" s="393"/>
      <c r="M390" s="393"/>
      <c r="N390" s="394"/>
      <c r="O390" s="395"/>
      <c r="P390" s="395"/>
      <c r="Q390" s="386"/>
    </row>
    <row r="391" spans="1:30" s="347" customFormat="1" ht="17.25" customHeight="1" thickBot="1">
      <c r="A391" s="411"/>
      <c r="B391" s="711" t="s">
        <v>795</v>
      </c>
      <c r="C391" s="711"/>
      <c r="D391" s="711"/>
      <c r="E391" s="711"/>
      <c r="F391" s="711"/>
      <c r="G391" s="711"/>
      <c r="H391" s="711"/>
      <c r="I391" s="711"/>
      <c r="J391" s="711"/>
      <c r="K391" s="711"/>
      <c r="L391" s="412"/>
      <c r="M391" s="412"/>
      <c r="N391" s="412"/>
      <c r="O391" s="372"/>
      <c r="P391" s="413">
        <f>SUM(P367:P389)</f>
        <v>0</v>
      </c>
      <c r="Q391" s="346"/>
      <c r="R391" s="598"/>
      <c r="S391" s="598"/>
      <c r="T391" s="598"/>
      <c r="U391" s="598"/>
      <c r="V391" s="598"/>
      <c r="W391" s="598"/>
      <c r="X391" s="598"/>
      <c r="Y391" s="598"/>
      <c r="Z391" s="598"/>
      <c r="AA391" s="598"/>
      <c r="AB391" s="598"/>
      <c r="AC391" s="598"/>
      <c r="AD391" s="598"/>
    </row>
    <row r="392" spans="1:30">
      <c r="A392" s="373"/>
    </row>
    <row r="393" spans="1:30" ht="13.5" customHeight="1">
      <c r="A393" s="373"/>
    </row>
    <row r="394" spans="1:30">
      <c r="A394" s="373"/>
      <c r="B394" s="377"/>
      <c r="C394" s="377"/>
      <c r="D394" s="377"/>
      <c r="E394" s="377"/>
      <c r="F394" s="377"/>
      <c r="G394" s="377"/>
      <c r="H394" s="377"/>
      <c r="I394" s="377"/>
      <c r="J394" s="377"/>
      <c r="K394" s="377"/>
      <c r="L394" s="378"/>
      <c r="M394" s="378"/>
      <c r="N394" s="379"/>
      <c r="O394" s="359"/>
      <c r="P394" s="380"/>
    </row>
    <row r="395" spans="1:30" ht="20.25" customHeight="1">
      <c r="A395" s="381">
        <v>7</v>
      </c>
      <c r="B395" s="708" t="s">
        <v>462</v>
      </c>
      <c r="C395" s="708"/>
      <c r="D395" s="708"/>
      <c r="E395" s="708"/>
      <c r="F395" s="708"/>
      <c r="G395" s="708"/>
      <c r="H395" s="708"/>
      <c r="I395" s="708"/>
      <c r="J395" s="708"/>
      <c r="K395" s="708"/>
      <c r="L395" s="382"/>
      <c r="M395" s="382"/>
      <c r="N395" s="383"/>
      <c r="O395" s="384"/>
      <c r="P395" s="385"/>
    </row>
    <row r="396" spans="1:30" ht="27.75" customHeight="1">
      <c r="A396" s="373"/>
      <c r="B396" s="724" t="s">
        <v>217</v>
      </c>
      <c r="C396" s="724"/>
      <c r="D396" s="724"/>
      <c r="E396" s="724"/>
      <c r="F396" s="724"/>
      <c r="G396" s="724"/>
      <c r="H396" s="724"/>
      <c r="I396" s="724"/>
      <c r="J396" s="724"/>
      <c r="K396" s="724"/>
      <c r="L396" s="724"/>
      <c r="M396" s="724"/>
      <c r="N396" s="724"/>
      <c r="O396" s="724"/>
      <c r="P396" s="724"/>
    </row>
    <row r="397" spans="1:30" ht="20.25" customHeight="1">
      <c r="A397" s="415"/>
      <c r="B397" s="726" t="s">
        <v>264</v>
      </c>
      <c r="C397" s="726"/>
      <c r="D397" s="726"/>
      <c r="E397" s="726"/>
      <c r="F397" s="726"/>
      <c r="G397" s="726"/>
      <c r="H397" s="726"/>
      <c r="I397" s="726"/>
      <c r="J397" s="726"/>
      <c r="K397" s="726"/>
      <c r="L397" s="342"/>
      <c r="M397" s="342"/>
      <c r="N397" s="343"/>
      <c r="O397" s="344"/>
      <c r="P397" s="345"/>
    </row>
    <row r="398" spans="1:30" ht="117.75" customHeight="1">
      <c r="A398" s="415"/>
      <c r="B398" s="713" t="s">
        <v>207</v>
      </c>
      <c r="C398" s="713"/>
      <c r="D398" s="713"/>
      <c r="E398" s="713"/>
      <c r="F398" s="713"/>
      <c r="G398" s="713"/>
      <c r="H398" s="713"/>
      <c r="I398" s="713"/>
      <c r="J398" s="713"/>
      <c r="K398" s="713"/>
      <c r="L398" s="342"/>
      <c r="M398" s="342"/>
      <c r="N398" s="343"/>
      <c r="O398" s="344"/>
      <c r="P398" s="345"/>
    </row>
    <row r="399" spans="1:30" ht="33.75" customHeight="1">
      <c r="A399" s="415"/>
      <c r="B399" s="709" t="s">
        <v>269</v>
      </c>
      <c r="C399" s="709"/>
      <c r="D399" s="709"/>
      <c r="E399" s="709"/>
      <c r="F399" s="709"/>
      <c r="G399" s="709"/>
      <c r="H399" s="709"/>
      <c r="I399" s="709"/>
      <c r="J399" s="709"/>
      <c r="K399" s="709"/>
      <c r="L399" s="342"/>
      <c r="M399" s="342"/>
      <c r="N399" s="343"/>
      <c r="O399" s="344"/>
      <c r="P399" s="345"/>
    </row>
    <row r="400" spans="1:30" ht="89.25" customHeight="1">
      <c r="A400" s="415"/>
      <c r="B400" s="709" t="s">
        <v>348</v>
      </c>
      <c r="C400" s="709"/>
      <c r="D400" s="709"/>
      <c r="E400" s="709"/>
      <c r="F400" s="709"/>
      <c r="G400" s="709"/>
      <c r="H400" s="709"/>
      <c r="I400" s="709"/>
      <c r="J400" s="709"/>
      <c r="K400" s="709"/>
      <c r="L400" s="342"/>
      <c r="M400" s="342"/>
      <c r="N400" s="343"/>
      <c r="O400" s="344"/>
      <c r="P400" s="345"/>
    </row>
    <row r="401" spans="1:30" ht="15" customHeight="1">
      <c r="A401" s="415"/>
      <c r="B401" s="437"/>
      <c r="C401" s="437"/>
      <c r="D401" s="437"/>
      <c r="E401" s="437"/>
      <c r="F401" s="437"/>
      <c r="G401" s="437"/>
      <c r="H401" s="437"/>
      <c r="I401" s="437"/>
      <c r="J401" s="437"/>
      <c r="K401" s="437"/>
      <c r="L401" s="342"/>
      <c r="M401" s="342"/>
      <c r="N401" s="343"/>
      <c r="O401" s="344"/>
      <c r="P401" s="345"/>
    </row>
    <row r="402" spans="1:30" s="387" customFormat="1">
      <c r="A402" s="391"/>
      <c r="B402" s="392"/>
      <c r="C402" s="392"/>
      <c r="D402" s="392"/>
      <c r="E402" s="392"/>
      <c r="F402" s="392"/>
      <c r="G402" s="392"/>
      <c r="H402" s="392"/>
      <c r="I402" s="392"/>
      <c r="J402" s="392"/>
      <c r="K402" s="392"/>
      <c r="L402" s="393"/>
      <c r="M402" s="393"/>
      <c r="N402" s="394"/>
      <c r="O402" s="395"/>
      <c r="P402" s="395"/>
      <c r="Q402" s="386"/>
    </row>
    <row r="403" spans="1:30" s="319" customFormat="1" ht="15" customHeight="1">
      <c r="A403" s="311">
        <f>0.01+A395</f>
        <v>7.01</v>
      </c>
      <c r="B403" s="693" t="s">
        <v>438</v>
      </c>
      <c r="C403" s="694"/>
      <c r="D403" s="694"/>
      <c r="E403" s="694"/>
      <c r="F403" s="694"/>
      <c r="G403" s="694"/>
      <c r="H403" s="694"/>
      <c r="I403" s="694"/>
      <c r="J403" s="694"/>
      <c r="K403" s="695"/>
      <c r="L403" s="312" t="s">
        <v>136</v>
      </c>
      <c r="M403" s="313"/>
      <c r="N403" s="314">
        <v>17</v>
      </c>
      <c r="O403" s="315"/>
      <c r="P403" s="316">
        <f>O403*N403</f>
        <v>0</v>
      </c>
      <c r="Q403" s="318"/>
      <c r="R403" s="493"/>
      <c r="S403" s="493"/>
      <c r="T403" s="493"/>
      <c r="U403" s="493"/>
      <c r="V403" s="493"/>
      <c r="W403" s="493"/>
      <c r="X403" s="493"/>
      <c r="Y403" s="493"/>
      <c r="Z403" s="493"/>
      <c r="AA403" s="493"/>
      <c r="AB403" s="493"/>
      <c r="AC403" s="493"/>
      <c r="AD403" s="493"/>
    </row>
    <row r="404" spans="1:30" ht="120" customHeight="1">
      <c r="A404" s="327"/>
      <c r="B404" s="720" t="s">
        <v>956</v>
      </c>
      <c r="C404" s="720"/>
      <c r="D404" s="720"/>
      <c r="E404" s="720"/>
      <c r="F404" s="720"/>
      <c r="G404" s="720"/>
      <c r="H404" s="720"/>
      <c r="I404" s="720"/>
      <c r="J404" s="720"/>
      <c r="K404" s="720"/>
      <c r="L404" s="320"/>
      <c r="M404" s="320"/>
      <c r="N404" s="320"/>
      <c r="O404" s="320"/>
      <c r="P404" s="317"/>
    </row>
    <row r="405" spans="1:30" s="387" customFormat="1">
      <c r="A405" s="327"/>
      <c r="B405" s="441" t="s">
        <v>827</v>
      </c>
      <c r="C405" s="441"/>
      <c r="D405" s="728" t="s">
        <v>947</v>
      </c>
      <c r="E405" s="728"/>
      <c r="F405" s="728"/>
      <c r="G405" s="728"/>
      <c r="H405" s="728"/>
      <c r="I405" s="728"/>
      <c r="J405" s="728"/>
      <c r="K405" s="728"/>
      <c r="L405" s="320"/>
      <c r="M405" s="320"/>
      <c r="N405" s="320"/>
      <c r="O405" s="320"/>
      <c r="P405" s="359"/>
      <c r="Q405" s="386"/>
    </row>
    <row r="406" spans="1:30">
      <c r="A406" s="373"/>
      <c r="B406" s="425"/>
      <c r="C406" s="425"/>
      <c r="D406" s="425"/>
      <c r="E406" s="425"/>
      <c r="F406" s="425"/>
      <c r="G406" s="425"/>
      <c r="H406" s="425"/>
      <c r="I406" s="425"/>
      <c r="J406" s="425"/>
      <c r="K406" s="425"/>
      <c r="L406" s="375"/>
      <c r="M406" s="375"/>
      <c r="N406" s="376"/>
      <c r="O406" s="359"/>
      <c r="P406" s="376"/>
    </row>
    <row r="407" spans="1:30">
      <c r="A407" s="373"/>
      <c r="B407" s="425"/>
      <c r="C407" s="425"/>
      <c r="D407" s="425"/>
      <c r="E407" s="425"/>
      <c r="F407" s="425"/>
      <c r="G407" s="425"/>
      <c r="H407" s="425"/>
      <c r="I407" s="425"/>
      <c r="J407" s="425"/>
      <c r="K407" s="425"/>
      <c r="L407" s="375"/>
      <c r="M407" s="375"/>
      <c r="N407" s="376"/>
      <c r="O407" s="359"/>
      <c r="P407" s="376"/>
    </row>
    <row r="408" spans="1:30" s="387" customFormat="1">
      <c r="A408" s="391"/>
      <c r="B408" s="392"/>
      <c r="C408" s="392"/>
      <c r="D408" s="392"/>
      <c r="E408" s="392"/>
      <c r="F408" s="392"/>
      <c r="G408" s="392"/>
      <c r="H408" s="392"/>
      <c r="I408" s="392"/>
      <c r="J408" s="392"/>
      <c r="K408" s="392"/>
      <c r="L408" s="393"/>
      <c r="M408" s="393"/>
      <c r="N408" s="394"/>
      <c r="O408" s="395"/>
      <c r="P408" s="395"/>
      <c r="Q408" s="386"/>
    </row>
    <row r="409" spans="1:30" s="319" customFormat="1" ht="15" customHeight="1">
      <c r="A409" s="311">
        <v>7.02</v>
      </c>
      <c r="B409" s="693" t="s">
        <v>950</v>
      </c>
      <c r="C409" s="694"/>
      <c r="D409" s="694"/>
      <c r="E409" s="694"/>
      <c r="F409" s="694"/>
      <c r="G409" s="694"/>
      <c r="H409" s="694"/>
      <c r="I409" s="694"/>
      <c r="J409" s="694"/>
      <c r="K409" s="695"/>
      <c r="L409" s="312" t="s">
        <v>136</v>
      </c>
      <c r="M409" s="313"/>
      <c r="N409" s="314">
        <v>1</v>
      </c>
      <c r="O409" s="315"/>
      <c r="P409" s="316">
        <f>O409*N409</f>
        <v>0</v>
      </c>
      <c r="Q409" s="318"/>
      <c r="R409" s="493"/>
      <c r="S409" s="493"/>
      <c r="T409" s="493"/>
      <c r="U409" s="493"/>
      <c r="V409" s="493"/>
      <c r="W409" s="493"/>
      <c r="X409" s="493"/>
      <c r="Y409" s="493"/>
      <c r="Z409" s="493"/>
      <c r="AA409" s="493"/>
      <c r="AB409" s="493"/>
      <c r="AC409" s="493"/>
      <c r="AD409" s="493"/>
    </row>
    <row r="410" spans="1:30" ht="161.25" customHeight="1">
      <c r="A410" s="327"/>
      <c r="B410" s="687" t="s">
        <v>949</v>
      </c>
      <c r="C410" s="687"/>
      <c r="D410" s="687"/>
      <c r="E410" s="687"/>
      <c r="F410" s="687"/>
      <c r="G410" s="687"/>
      <c r="H410" s="687"/>
      <c r="I410" s="687"/>
      <c r="J410" s="687"/>
      <c r="K410" s="687"/>
      <c r="L410" s="320"/>
      <c r="M410" s="320"/>
      <c r="N410" s="320"/>
      <c r="O410" s="332"/>
      <c r="P410" s="317"/>
    </row>
    <row r="411" spans="1:30" s="387" customFormat="1">
      <c r="A411" s="327"/>
      <c r="B411" s="441" t="s">
        <v>827</v>
      </c>
      <c r="C411" s="441"/>
      <c r="D411" s="728" t="s">
        <v>831</v>
      </c>
      <c r="E411" s="728"/>
      <c r="F411" s="728"/>
      <c r="G411" s="728"/>
      <c r="H411" s="728"/>
      <c r="I411" s="728"/>
      <c r="J411" s="728"/>
      <c r="K411" s="728"/>
      <c r="L411" s="320"/>
      <c r="M411" s="320"/>
      <c r="N411" s="320"/>
      <c r="O411" s="320"/>
      <c r="P411" s="359"/>
      <c r="Q411" s="386"/>
    </row>
    <row r="412" spans="1:30">
      <c r="A412" s="327"/>
      <c r="B412" s="441"/>
      <c r="C412" s="441"/>
      <c r="D412" s="728"/>
      <c r="E412" s="728"/>
      <c r="F412" s="728"/>
      <c r="G412" s="728"/>
      <c r="H412" s="728"/>
      <c r="I412" s="728"/>
      <c r="J412" s="728"/>
      <c r="K412" s="728"/>
      <c r="L412" s="320"/>
      <c r="M412" s="320"/>
      <c r="N412" s="320"/>
      <c r="O412" s="320"/>
      <c r="P412" s="317"/>
    </row>
    <row r="413" spans="1:30">
      <c r="A413" s="373"/>
      <c r="B413" s="425"/>
      <c r="C413" s="425"/>
      <c r="D413" s="425"/>
      <c r="E413" s="425"/>
      <c r="F413" s="425"/>
      <c r="G413" s="425"/>
      <c r="H413" s="425"/>
      <c r="I413" s="425"/>
      <c r="J413" s="425"/>
      <c r="K413" s="425"/>
      <c r="L413" s="375"/>
      <c r="M413" s="375"/>
      <c r="N413" s="376"/>
      <c r="O413" s="359"/>
      <c r="P413" s="376"/>
    </row>
    <row r="414" spans="1:30" s="387" customFormat="1">
      <c r="A414" s="391"/>
      <c r="B414" s="392"/>
      <c r="C414" s="392"/>
      <c r="D414" s="392"/>
      <c r="E414" s="392"/>
      <c r="F414" s="392"/>
      <c r="G414" s="392"/>
      <c r="H414" s="392"/>
      <c r="I414" s="392"/>
      <c r="J414" s="392"/>
      <c r="K414" s="392"/>
      <c r="L414" s="393"/>
      <c r="M414" s="393"/>
      <c r="N414" s="394"/>
      <c r="O414" s="395"/>
      <c r="P414" s="395"/>
      <c r="Q414" s="386"/>
    </row>
    <row r="415" spans="1:30" s="319" customFormat="1" ht="15" customHeight="1">
      <c r="A415" s="311">
        <f>0.01+A409</f>
        <v>7.0299999999999994</v>
      </c>
      <c r="B415" s="693" t="s">
        <v>439</v>
      </c>
      <c r="C415" s="694"/>
      <c r="D415" s="694"/>
      <c r="E415" s="694"/>
      <c r="F415" s="694"/>
      <c r="G415" s="694"/>
      <c r="H415" s="694"/>
      <c r="I415" s="694"/>
      <c r="J415" s="694"/>
      <c r="K415" s="695"/>
      <c r="L415" s="312" t="s">
        <v>136</v>
      </c>
      <c r="M415" s="313"/>
      <c r="N415" s="314">
        <v>1</v>
      </c>
      <c r="O415" s="315"/>
      <c r="P415" s="316">
        <f>O415*N415</f>
        <v>0</v>
      </c>
      <c r="Q415" s="318"/>
      <c r="R415" s="493"/>
      <c r="S415" s="493"/>
      <c r="T415" s="493"/>
      <c r="U415" s="493"/>
      <c r="V415" s="493"/>
      <c r="W415" s="493"/>
      <c r="X415" s="493"/>
      <c r="Y415" s="493"/>
      <c r="Z415" s="493"/>
      <c r="AA415" s="493"/>
      <c r="AB415" s="493"/>
      <c r="AC415" s="493"/>
      <c r="AD415" s="493"/>
    </row>
    <row r="416" spans="1:30" ht="141" customHeight="1">
      <c r="A416" s="327"/>
      <c r="B416" s="720" t="s">
        <v>508</v>
      </c>
      <c r="C416" s="720"/>
      <c r="D416" s="720"/>
      <c r="E416" s="720"/>
      <c r="F416" s="720"/>
      <c r="G416" s="720"/>
      <c r="H416" s="720"/>
      <c r="I416" s="720"/>
      <c r="J416" s="720"/>
      <c r="K416" s="720"/>
      <c r="L416" s="320"/>
      <c r="M416" s="320"/>
      <c r="N416" s="320"/>
      <c r="O416" s="320"/>
      <c r="P416" s="317"/>
    </row>
    <row r="417" spans="1:30" s="387" customFormat="1">
      <c r="A417" s="327"/>
      <c r="B417" s="441" t="s">
        <v>827</v>
      </c>
      <c r="C417" s="441"/>
      <c r="D417" s="728" t="s">
        <v>948</v>
      </c>
      <c r="E417" s="728"/>
      <c r="F417" s="728"/>
      <c r="G417" s="728"/>
      <c r="H417" s="728"/>
      <c r="I417" s="728"/>
      <c r="J417" s="728"/>
      <c r="K417" s="728"/>
      <c r="L417" s="320"/>
      <c r="M417" s="320"/>
      <c r="N417" s="320"/>
      <c r="O417" s="320"/>
      <c r="P417" s="359"/>
      <c r="Q417" s="386"/>
    </row>
    <row r="418" spans="1:30">
      <c r="A418" s="373"/>
      <c r="B418" s="425"/>
      <c r="C418" s="425"/>
      <c r="D418" s="425"/>
      <c r="E418" s="425"/>
      <c r="F418" s="425"/>
      <c r="G418" s="425"/>
      <c r="H418" s="425"/>
      <c r="I418" s="425"/>
      <c r="J418" s="425"/>
      <c r="K418" s="425"/>
      <c r="L418" s="375"/>
      <c r="M418" s="375"/>
      <c r="N418" s="376"/>
      <c r="O418" s="359"/>
      <c r="P418" s="376"/>
    </row>
    <row r="419" spans="1:30" s="387" customFormat="1">
      <c r="A419" s="391"/>
      <c r="B419" s="392"/>
      <c r="C419" s="392"/>
      <c r="D419" s="392"/>
      <c r="E419" s="392"/>
      <c r="F419" s="392"/>
      <c r="G419" s="392"/>
      <c r="H419" s="392"/>
      <c r="I419" s="392"/>
      <c r="J419" s="392"/>
      <c r="K419" s="392"/>
      <c r="L419" s="393"/>
      <c r="M419" s="393"/>
      <c r="N419" s="394"/>
      <c r="O419" s="395"/>
      <c r="P419" s="395"/>
      <c r="Q419" s="386"/>
    </row>
    <row r="420" spans="1:30" s="319" customFormat="1" ht="15" customHeight="1">
      <c r="A420" s="311">
        <f>0.01+A415</f>
        <v>7.0399999999999991</v>
      </c>
      <c r="B420" s="693" t="s">
        <v>625</v>
      </c>
      <c r="C420" s="694"/>
      <c r="D420" s="694"/>
      <c r="E420" s="694"/>
      <c r="F420" s="694"/>
      <c r="G420" s="694"/>
      <c r="H420" s="694"/>
      <c r="I420" s="694"/>
      <c r="J420" s="694"/>
      <c r="K420" s="695"/>
      <c r="L420" s="312" t="s">
        <v>136</v>
      </c>
      <c r="M420" s="313"/>
      <c r="N420" s="314">
        <v>1</v>
      </c>
      <c r="O420" s="315"/>
      <c r="P420" s="316">
        <f>O420*N420</f>
        <v>0</v>
      </c>
      <c r="Q420" s="318"/>
      <c r="R420" s="493"/>
      <c r="S420" s="493"/>
      <c r="T420" s="493"/>
      <c r="U420" s="493"/>
      <c r="V420" s="493"/>
      <c r="W420" s="493"/>
      <c r="X420" s="493"/>
      <c r="Y420" s="493"/>
      <c r="Z420" s="493"/>
      <c r="AA420" s="493"/>
      <c r="AB420" s="493"/>
      <c r="AC420" s="493"/>
      <c r="AD420" s="493"/>
    </row>
    <row r="421" spans="1:30" ht="140.25" customHeight="1">
      <c r="A421" s="327"/>
      <c r="B421" s="720" t="s">
        <v>828</v>
      </c>
      <c r="C421" s="720"/>
      <c r="D421" s="720"/>
      <c r="E421" s="720"/>
      <c r="F421" s="720"/>
      <c r="G421" s="720"/>
      <c r="H421" s="720"/>
      <c r="I421" s="720"/>
      <c r="J421" s="720"/>
      <c r="K421" s="720"/>
      <c r="L421" s="320"/>
      <c r="M421" s="320"/>
      <c r="N421" s="320"/>
      <c r="O421" s="320"/>
      <c r="P421" s="317"/>
    </row>
    <row r="422" spans="1:30" s="387" customFormat="1">
      <c r="A422" s="327"/>
      <c r="B422" s="441" t="s">
        <v>827</v>
      </c>
      <c r="C422" s="441"/>
      <c r="D422" s="728" t="s">
        <v>948</v>
      </c>
      <c r="E422" s="728"/>
      <c r="F422" s="728"/>
      <c r="G422" s="728"/>
      <c r="H422" s="728"/>
      <c r="I422" s="728"/>
      <c r="J422" s="728"/>
      <c r="K422" s="728"/>
      <c r="L422" s="320"/>
      <c r="M422" s="320"/>
      <c r="N422" s="320"/>
      <c r="O422" s="320"/>
      <c r="P422" s="359"/>
      <c r="Q422" s="386"/>
    </row>
    <row r="423" spans="1:30">
      <c r="A423" s="373"/>
      <c r="B423" s="425"/>
      <c r="C423" s="425"/>
      <c r="D423" s="425"/>
      <c r="E423" s="425"/>
      <c r="F423" s="425"/>
      <c r="G423" s="425"/>
      <c r="H423" s="425"/>
      <c r="I423" s="425"/>
      <c r="J423" s="425"/>
      <c r="K423" s="425"/>
      <c r="L423" s="375"/>
      <c r="M423" s="375"/>
      <c r="N423" s="376"/>
      <c r="O423" s="359"/>
      <c r="P423" s="376"/>
    </row>
    <row r="424" spans="1:30" s="387" customFormat="1">
      <c r="A424" s="391"/>
      <c r="B424" s="392"/>
      <c r="C424" s="392"/>
      <c r="D424" s="392"/>
      <c r="E424" s="392"/>
      <c r="F424" s="392"/>
      <c r="G424" s="392"/>
      <c r="H424" s="392"/>
      <c r="I424" s="392"/>
      <c r="J424" s="392"/>
      <c r="K424" s="392"/>
      <c r="L424" s="393"/>
      <c r="M424" s="393"/>
      <c r="N424" s="394"/>
      <c r="O424" s="395"/>
      <c r="P424" s="395"/>
      <c r="Q424" s="386"/>
    </row>
    <row r="425" spans="1:30" s="319" customFormat="1" ht="15" customHeight="1">
      <c r="A425" s="311">
        <f>0.01+A420</f>
        <v>7.0499999999999989</v>
      </c>
      <c r="B425" s="693" t="s">
        <v>834</v>
      </c>
      <c r="C425" s="694"/>
      <c r="D425" s="694"/>
      <c r="E425" s="694"/>
      <c r="F425" s="694"/>
      <c r="G425" s="694"/>
      <c r="H425" s="694"/>
      <c r="I425" s="694"/>
      <c r="J425" s="694"/>
      <c r="K425" s="695"/>
      <c r="L425" s="312" t="s">
        <v>136</v>
      </c>
      <c r="M425" s="313"/>
      <c r="N425" s="314">
        <v>15</v>
      </c>
      <c r="O425" s="315"/>
      <c r="P425" s="316">
        <f>O425*N425</f>
        <v>0</v>
      </c>
      <c r="Q425" s="318"/>
      <c r="R425" s="493"/>
      <c r="S425" s="493"/>
      <c r="T425" s="493"/>
      <c r="U425" s="493"/>
      <c r="V425" s="493"/>
      <c r="W425" s="493"/>
      <c r="X425" s="493"/>
      <c r="Y425" s="493"/>
      <c r="Z425" s="493"/>
      <c r="AA425" s="493"/>
      <c r="AB425" s="493"/>
      <c r="AC425" s="493"/>
      <c r="AD425" s="493"/>
    </row>
    <row r="426" spans="1:30" ht="207.75" customHeight="1">
      <c r="A426" s="327"/>
      <c r="B426" s="727" t="s">
        <v>1039</v>
      </c>
      <c r="C426" s="727"/>
      <c r="D426" s="727"/>
      <c r="E426" s="727"/>
      <c r="F426" s="727"/>
      <c r="G426" s="727"/>
      <c r="H426" s="727"/>
      <c r="I426" s="727"/>
      <c r="J426" s="727"/>
      <c r="K426" s="727"/>
      <c r="L426" s="320"/>
      <c r="M426" s="320"/>
      <c r="N426" s="320"/>
      <c r="O426" s="320"/>
      <c r="P426" s="317"/>
    </row>
    <row r="427" spans="1:30" s="387" customFormat="1">
      <c r="A427" s="327"/>
      <c r="B427" s="441" t="s">
        <v>827</v>
      </c>
      <c r="C427" s="441"/>
      <c r="D427" s="728" t="s">
        <v>910</v>
      </c>
      <c r="E427" s="728"/>
      <c r="F427" s="728"/>
      <c r="G427" s="728"/>
      <c r="H427" s="728"/>
      <c r="I427" s="728"/>
      <c r="J427" s="728"/>
      <c r="K427" s="728"/>
      <c r="L427" s="320"/>
      <c r="M427" s="320"/>
      <c r="N427" s="320"/>
      <c r="O427" s="320"/>
      <c r="P427" s="359"/>
      <c r="Q427" s="386"/>
    </row>
    <row r="428" spans="1:30" ht="21" customHeight="1">
      <c r="A428" s="373"/>
      <c r="B428" s="425"/>
      <c r="C428" s="425"/>
      <c r="D428" s="425"/>
      <c r="E428" s="425"/>
      <c r="F428" s="425"/>
      <c r="G428" s="425"/>
      <c r="H428" s="425"/>
      <c r="I428" s="425"/>
      <c r="J428" s="425"/>
      <c r="K428" s="425"/>
      <c r="L428" s="375"/>
      <c r="M428" s="375"/>
      <c r="N428" s="376"/>
      <c r="O428" s="359"/>
      <c r="P428" s="376"/>
    </row>
    <row r="429" spans="1:30" s="387" customFormat="1">
      <c r="A429" s="391"/>
      <c r="B429" s="392"/>
      <c r="C429" s="392"/>
      <c r="D429" s="392"/>
      <c r="E429" s="392"/>
      <c r="F429" s="392"/>
      <c r="G429" s="392"/>
      <c r="H429" s="392"/>
      <c r="I429" s="392"/>
      <c r="J429" s="392"/>
      <c r="K429" s="392"/>
      <c r="L429" s="393"/>
      <c r="M429" s="393"/>
      <c r="N429" s="394"/>
      <c r="O429" s="395"/>
      <c r="P429" s="395"/>
      <c r="Q429" s="386"/>
    </row>
    <row r="430" spans="1:30" s="319" customFormat="1" ht="15" customHeight="1">
      <c r="A430" s="311">
        <f>0.01+A425</f>
        <v>7.0599999999999987</v>
      </c>
      <c r="B430" s="693" t="s">
        <v>832</v>
      </c>
      <c r="C430" s="694"/>
      <c r="D430" s="694"/>
      <c r="E430" s="694"/>
      <c r="F430" s="694"/>
      <c r="G430" s="694"/>
      <c r="H430" s="694"/>
      <c r="I430" s="694"/>
      <c r="J430" s="694"/>
      <c r="K430" s="695"/>
      <c r="L430" s="312" t="s">
        <v>136</v>
      </c>
      <c r="M430" s="313"/>
      <c r="N430" s="314">
        <v>1</v>
      </c>
      <c r="O430" s="315"/>
      <c r="P430" s="316">
        <f>O430*N430</f>
        <v>0</v>
      </c>
      <c r="Q430" s="318"/>
      <c r="R430" s="493"/>
      <c r="S430" s="493"/>
      <c r="T430" s="493"/>
      <c r="U430" s="493"/>
      <c r="V430" s="493"/>
      <c r="W430" s="493"/>
      <c r="X430" s="493"/>
      <c r="Y430" s="493"/>
      <c r="Z430" s="493"/>
      <c r="AA430" s="493"/>
      <c r="AB430" s="493"/>
      <c r="AC430" s="493"/>
      <c r="AD430" s="493"/>
    </row>
    <row r="431" spans="1:30" ht="51" customHeight="1">
      <c r="A431" s="327"/>
      <c r="B431" s="687" t="s">
        <v>829</v>
      </c>
      <c r="C431" s="687"/>
      <c r="D431" s="687"/>
      <c r="E431" s="687"/>
      <c r="F431" s="687"/>
      <c r="G431" s="687"/>
      <c r="H431" s="687"/>
      <c r="I431" s="687"/>
      <c r="J431" s="687"/>
      <c r="K431" s="687"/>
      <c r="L431" s="320"/>
      <c r="M431" s="320"/>
      <c r="N431" s="320"/>
      <c r="O431" s="320"/>
      <c r="P431" s="317"/>
    </row>
    <row r="432" spans="1:30" s="387" customFormat="1">
      <c r="A432" s="327"/>
      <c r="B432" s="441" t="s">
        <v>827</v>
      </c>
      <c r="C432" s="441"/>
      <c r="D432" s="728" t="s">
        <v>911</v>
      </c>
      <c r="E432" s="728"/>
      <c r="F432" s="728"/>
      <c r="G432" s="728"/>
      <c r="H432" s="728"/>
      <c r="I432" s="728"/>
      <c r="J432" s="728"/>
      <c r="K432" s="728"/>
      <c r="L432" s="320"/>
      <c r="M432" s="320"/>
      <c r="N432" s="320"/>
      <c r="O432" s="320"/>
      <c r="P432" s="359"/>
      <c r="Q432" s="386"/>
    </row>
    <row r="433" spans="1:30">
      <c r="A433" s="373"/>
      <c r="B433" s="374"/>
      <c r="C433" s="374"/>
      <c r="D433" s="374"/>
      <c r="E433" s="374"/>
      <c r="F433" s="374"/>
      <c r="G433" s="374"/>
      <c r="H433" s="374"/>
      <c r="I433" s="374"/>
      <c r="J433" s="374"/>
      <c r="K433" s="374"/>
      <c r="L433" s="407"/>
      <c r="M433" s="408"/>
      <c r="N433" s="408"/>
      <c r="O433" s="408"/>
      <c r="P433" s="317"/>
    </row>
    <row r="434" spans="1:30">
      <c r="A434" s="373"/>
      <c r="B434" s="425"/>
      <c r="C434" s="425"/>
      <c r="D434" s="425"/>
      <c r="E434" s="425"/>
      <c r="F434" s="425"/>
      <c r="G434" s="425"/>
      <c r="H434" s="425"/>
      <c r="I434" s="425"/>
      <c r="J434" s="425"/>
      <c r="K434" s="425"/>
      <c r="L434" s="375"/>
      <c r="M434" s="375"/>
      <c r="N434" s="376"/>
      <c r="O434" s="359"/>
      <c r="P434" s="376"/>
    </row>
    <row r="435" spans="1:30" s="387" customFormat="1">
      <c r="A435" s="391"/>
      <c r="B435" s="392"/>
      <c r="C435" s="392"/>
      <c r="D435" s="392"/>
      <c r="E435" s="392"/>
      <c r="F435" s="392"/>
      <c r="G435" s="392"/>
      <c r="H435" s="392"/>
      <c r="I435" s="392"/>
      <c r="J435" s="392"/>
      <c r="K435" s="392"/>
      <c r="L435" s="393"/>
      <c r="M435" s="393"/>
      <c r="N435" s="394"/>
      <c r="O435" s="395"/>
      <c r="P435" s="395"/>
      <c r="Q435" s="386"/>
    </row>
    <row r="436" spans="1:30" s="319" customFormat="1" ht="15" customHeight="1">
      <c r="A436" s="311">
        <f>0.01+A430</f>
        <v>7.0699999999999985</v>
      </c>
      <c r="B436" s="693" t="s">
        <v>833</v>
      </c>
      <c r="C436" s="694"/>
      <c r="D436" s="694"/>
      <c r="E436" s="694"/>
      <c r="F436" s="694"/>
      <c r="G436" s="694"/>
      <c r="H436" s="694"/>
      <c r="I436" s="694"/>
      <c r="J436" s="694"/>
      <c r="K436" s="695"/>
      <c r="L436" s="312" t="s">
        <v>136</v>
      </c>
      <c r="M436" s="313"/>
      <c r="N436" s="419">
        <v>13</v>
      </c>
      <c r="O436" s="315"/>
      <c r="P436" s="316">
        <f>O436*N436</f>
        <v>0</v>
      </c>
      <c r="Q436" s="318"/>
      <c r="R436" s="493"/>
      <c r="S436" s="493"/>
      <c r="T436" s="493"/>
      <c r="U436" s="493"/>
      <c r="V436" s="493"/>
      <c r="W436" s="493"/>
      <c r="X436" s="493"/>
      <c r="Y436" s="493"/>
      <c r="Z436" s="493"/>
      <c r="AA436" s="493"/>
      <c r="AB436" s="493"/>
      <c r="AC436" s="493"/>
      <c r="AD436" s="493"/>
    </row>
    <row r="437" spans="1:30" ht="173.25" customHeight="1">
      <c r="A437" s="327"/>
      <c r="B437" s="687" t="s">
        <v>957</v>
      </c>
      <c r="C437" s="687"/>
      <c r="D437" s="687"/>
      <c r="E437" s="687"/>
      <c r="F437" s="687"/>
      <c r="G437" s="687"/>
      <c r="H437" s="687"/>
      <c r="I437" s="687"/>
      <c r="J437" s="687"/>
      <c r="K437" s="687"/>
      <c r="L437" s="320"/>
      <c r="M437" s="320"/>
      <c r="N437" s="320"/>
      <c r="O437" s="320"/>
      <c r="P437" s="317"/>
    </row>
    <row r="438" spans="1:30" s="387" customFormat="1">
      <c r="A438" s="327"/>
      <c r="B438" s="441" t="s">
        <v>827</v>
      </c>
      <c r="C438" s="441"/>
      <c r="D438" s="728" t="s">
        <v>912</v>
      </c>
      <c r="E438" s="728"/>
      <c r="F438" s="728"/>
      <c r="G438" s="728"/>
      <c r="H438" s="728"/>
      <c r="I438" s="728"/>
      <c r="J438" s="728"/>
      <c r="K438" s="728"/>
      <c r="L438" s="320"/>
      <c r="M438" s="320"/>
      <c r="N438" s="320"/>
      <c r="O438" s="320"/>
      <c r="P438" s="359"/>
      <c r="Q438" s="386"/>
    </row>
    <row r="439" spans="1:30">
      <c r="A439" s="373"/>
      <c r="B439" s="425"/>
      <c r="C439" s="425"/>
      <c r="D439" s="425"/>
      <c r="E439" s="425"/>
      <c r="F439" s="425"/>
      <c r="G439" s="425"/>
      <c r="H439" s="425"/>
      <c r="I439" s="425"/>
      <c r="J439" s="425"/>
      <c r="K439" s="425"/>
      <c r="L439" s="375"/>
      <c r="M439" s="375"/>
      <c r="N439" s="376"/>
      <c r="O439" s="359"/>
      <c r="P439" s="376"/>
    </row>
    <row r="440" spans="1:30" s="387" customFormat="1">
      <c r="A440" s="391"/>
      <c r="B440" s="392"/>
      <c r="C440" s="392"/>
      <c r="D440" s="392"/>
      <c r="E440" s="392"/>
      <c r="F440" s="392"/>
      <c r="G440" s="392"/>
      <c r="H440" s="392"/>
      <c r="I440" s="392"/>
      <c r="J440" s="392"/>
      <c r="K440" s="392"/>
      <c r="L440" s="393"/>
      <c r="M440" s="393"/>
      <c r="N440" s="394"/>
      <c r="O440" s="395"/>
      <c r="P440" s="395"/>
      <c r="Q440" s="386"/>
    </row>
    <row r="441" spans="1:30" s="319" customFormat="1" ht="15" customHeight="1">
      <c r="A441" s="311">
        <f>0.01+A436</f>
        <v>7.0799999999999983</v>
      </c>
      <c r="B441" s="693" t="s">
        <v>626</v>
      </c>
      <c r="C441" s="694"/>
      <c r="D441" s="694"/>
      <c r="E441" s="694"/>
      <c r="F441" s="694"/>
      <c r="G441" s="694"/>
      <c r="H441" s="694"/>
      <c r="I441" s="694"/>
      <c r="J441" s="694"/>
      <c r="K441" s="695"/>
      <c r="L441" s="312" t="s">
        <v>136</v>
      </c>
      <c r="M441" s="313"/>
      <c r="N441" s="419">
        <v>5</v>
      </c>
      <c r="O441" s="315"/>
      <c r="P441" s="316">
        <f>O441*N441</f>
        <v>0</v>
      </c>
      <c r="Q441" s="318"/>
      <c r="R441" s="493"/>
      <c r="S441" s="493"/>
      <c r="T441" s="493"/>
      <c r="U441" s="493"/>
      <c r="V441" s="493"/>
      <c r="W441" s="493"/>
      <c r="X441" s="493"/>
      <c r="Y441" s="493"/>
      <c r="Z441" s="493"/>
      <c r="AA441" s="493"/>
      <c r="AB441" s="493"/>
      <c r="AC441" s="493"/>
      <c r="AD441" s="493"/>
    </row>
    <row r="442" spans="1:30" ht="194.25" customHeight="1">
      <c r="A442" s="327"/>
      <c r="B442" s="720" t="s">
        <v>966</v>
      </c>
      <c r="C442" s="720"/>
      <c r="D442" s="720"/>
      <c r="E442" s="720"/>
      <c r="F442" s="720"/>
      <c r="G442" s="720"/>
      <c r="H442" s="720"/>
      <c r="I442" s="720"/>
      <c r="J442" s="720"/>
      <c r="K442" s="720"/>
      <c r="L442" s="320"/>
      <c r="M442" s="320"/>
      <c r="N442" s="320"/>
      <c r="O442" s="320"/>
      <c r="P442" s="317"/>
    </row>
    <row r="443" spans="1:30" s="387" customFormat="1">
      <c r="A443" s="327"/>
      <c r="B443" s="441" t="s">
        <v>827</v>
      </c>
      <c r="C443" s="441"/>
      <c r="D443" s="728" t="s">
        <v>913</v>
      </c>
      <c r="E443" s="728"/>
      <c r="F443" s="728"/>
      <c r="G443" s="728"/>
      <c r="H443" s="728"/>
      <c r="I443" s="728"/>
      <c r="J443" s="728"/>
      <c r="K443" s="728"/>
      <c r="L443" s="320"/>
      <c r="M443" s="320"/>
      <c r="N443" s="320"/>
      <c r="O443" s="320"/>
      <c r="P443" s="359"/>
      <c r="Q443" s="386"/>
    </row>
    <row r="444" spans="1:30">
      <c r="A444" s="373"/>
      <c r="B444" s="425"/>
      <c r="C444" s="425"/>
      <c r="D444" s="425"/>
      <c r="E444" s="425"/>
      <c r="F444" s="425"/>
      <c r="G444" s="425"/>
      <c r="H444" s="425"/>
      <c r="I444" s="425"/>
      <c r="J444" s="425"/>
      <c r="K444" s="425"/>
      <c r="L444" s="375"/>
      <c r="M444" s="375"/>
      <c r="N444" s="376"/>
      <c r="O444" s="359"/>
      <c r="P444" s="376"/>
    </row>
    <row r="445" spans="1:30" s="387" customFormat="1">
      <c r="A445" s="391"/>
      <c r="B445" s="392"/>
      <c r="C445" s="392"/>
      <c r="D445" s="392"/>
      <c r="E445" s="392"/>
      <c r="F445" s="392"/>
      <c r="G445" s="392"/>
      <c r="H445" s="392"/>
      <c r="I445" s="392"/>
      <c r="J445" s="392"/>
      <c r="K445" s="392"/>
      <c r="L445" s="393"/>
      <c r="M445" s="393"/>
      <c r="N445" s="394"/>
      <c r="O445" s="395"/>
      <c r="P445" s="395"/>
      <c r="Q445" s="386"/>
    </row>
    <row r="446" spans="1:30" s="319" customFormat="1" ht="15" customHeight="1">
      <c r="A446" s="311">
        <f>0.01+A441</f>
        <v>7.0899999999999981</v>
      </c>
      <c r="B446" s="693" t="s">
        <v>627</v>
      </c>
      <c r="C446" s="694"/>
      <c r="D446" s="694"/>
      <c r="E446" s="694"/>
      <c r="F446" s="694"/>
      <c r="G446" s="694"/>
      <c r="H446" s="694"/>
      <c r="I446" s="694"/>
      <c r="J446" s="694"/>
      <c r="K446" s="695"/>
      <c r="L446" s="312" t="s">
        <v>136</v>
      </c>
      <c r="M446" s="313"/>
      <c r="N446" s="314">
        <v>2</v>
      </c>
      <c r="O446" s="315"/>
      <c r="P446" s="316">
        <f>O446*N446</f>
        <v>0</v>
      </c>
      <c r="Q446" s="318"/>
      <c r="R446" s="493"/>
      <c r="S446" s="493"/>
      <c r="T446" s="493"/>
      <c r="U446" s="493"/>
      <c r="V446" s="493"/>
      <c r="W446" s="493"/>
      <c r="X446" s="493"/>
      <c r="Y446" s="493"/>
      <c r="Z446" s="493"/>
      <c r="AA446" s="493"/>
      <c r="AB446" s="493"/>
      <c r="AC446" s="493"/>
      <c r="AD446" s="493"/>
    </row>
    <row r="447" spans="1:30" ht="57" customHeight="1">
      <c r="A447" s="327"/>
      <c r="B447" s="720" t="s">
        <v>915</v>
      </c>
      <c r="C447" s="720"/>
      <c r="D447" s="720"/>
      <c r="E447" s="720"/>
      <c r="F447" s="720"/>
      <c r="G447" s="720"/>
      <c r="H447" s="720"/>
      <c r="I447" s="720"/>
      <c r="J447" s="720"/>
      <c r="K447" s="720"/>
      <c r="L447" s="320"/>
      <c r="M447" s="320"/>
      <c r="N447" s="320"/>
      <c r="O447" s="320"/>
      <c r="P447" s="317"/>
    </row>
    <row r="448" spans="1:30" s="387" customFormat="1">
      <c r="A448" s="327"/>
      <c r="B448" s="441" t="s">
        <v>827</v>
      </c>
      <c r="C448" s="441"/>
      <c r="D448" s="728" t="s">
        <v>914</v>
      </c>
      <c r="E448" s="728"/>
      <c r="F448" s="728"/>
      <c r="G448" s="728"/>
      <c r="H448" s="728"/>
      <c r="I448" s="728"/>
      <c r="J448" s="728"/>
      <c r="K448" s="728"/>
      <c r="L448" s="320"/>
      <c r="M448" s="320"/>
      <c r="N448" s="320"/>
      <c r="O448" s="320"/>
      <c r="P448" s="359"/>
      <c r="Q448" s="386"/>
    </row>
    <row r="449" spans="1:30">
      <c r="A449" s="373"/>
      <c r="B449" s="425"/>
      <c r="C449" s="425"/>
      <c r="D449" s="425"/>
      <c r="E449" s="425"/>
      <c r="F449" s="425"/>
      <c r="G449" s="425"/>
      <c r="H449" s="425"/>
      <c r="I449" s="425"/>
      <c r="J449" s="425"/>
      <c r="K449" s="425"/>
      <c r="L449" s="375"/>
      <c r="M449" s="375"/>
      <c r="N449" s="376"/>
      <c r="O449" s="359"/>
      <c r="P449" s="376"/>
    </row>
    <row r="450" spans="1:30" s="387" customFormat="1">
      <c r="A450" s="391"/>
      <c r="B450" s="392"/>
      <c r="C450" s="392"/>
      <c r="D450" s="392"/>
      <c r="E450" s="392"/>
      <c r="F450" s="392"/>
      <c r="G450" s="392"/>
      <c r="H450" s="392"/>
      <c r="I450" s="392"/>
      <c r="J450" s="392"/>
      <c r="K450" s="392"/>
      <c r="L450" s="393"/>
      <c r="M450" s="393"/>
      <c r="N450" s="394"/>
      <c r="O450" s="395"/>
      <c r="P450" s="395"/>
      <c r="Q450" s="386"/>
    </row>
    <row r="451" spans="1:30" s="319" customFormat="1" ht="15" customHeight="1">
      <c r="A451" s="311">
        <f>0.01+A446</f>
        <v>7.0999999999999979</v>
      </c>
      <c r="B451" s="693" t="s">
        <v>830</v>
      </c>
      <c r="C451" s="694"/>
      <c r="D451" s="694"/>
      <c r="E451" s="694"/>
      <c r="F451" s="694"/>
      <c r="G451" s="694"/>
      <c r="H451" s="694"/>
      <c r="I451" s="694"/>
      <c r="J451" s="694"/>
      <c r="K451" s="695"/>
      <c r="L451" s="312" t="s">
        <v>136</v>
      </c>
      <c r="M451" s="313"/>
      <c r="N451" s="314">
        <v>15</v>
      </c>
      <c r="O451" s="315"/>
      <c r="P451" s="316">
        <f>O451*N451</f>
        <v>0</v>
      </c>
      <c r="Q451" s="318"/>
      <c r="R451" s="493"/>
      <c r="S451" s="493"/>
      <c r="T451" s="493"/>
      <c r="U451" s="493"/>
      <c r="V451" s="493"/>
      <c r="W451" s="493"/>
      <c r="X451" s="493"/>
      <c r="Y451" s="493"/>
      <c r="Z451" s="493"/>
      <c r="AA451" s="493"/>
      <c r="AB451" s="493"/>
      <c r="AC451" s="493"/>
      <c r="AD451" s="493"/>
    </row>
    <row r="452" spans="1:30" ht="240" customHeight="1">
      <c r="A452" s="327"/>
      <c r="B452" s="720" t="s">
        <v>967</v>
      </c>
      <c r="C452" s="720"/>
      <c r="D452" s="720"/>
      <c r="E452" s="720"/>
      <c r="F452" s="720"/>
      <c r="G452" s="720"/>
      <c r="H452" s="720"/>
      <c r="I452" s="720"/>
      <c r="J452" s="720"/>
      <c r="K452" s="720"/>
      <c r="L452" s="320"/>
      <c r="M452" s="320"/>
      <c r="N452" s="332"/>
      <c r="O452" s="320"/>
      <c r="P452" s="317"/>
    </row>
    <row r="453" spans="1:30" s="387" customFormat="1">
      <c r="A453" s="327"/>
      <c r="B453" s="441" t="s">
        <v>827</v>
      </c>
      <c r="C453" s="441"/>
      <c r="D453" s="731" t="s">
        <v>916</v>
      </c>
      <c r="E453" s="731"/>
      <c r="F453" s="731"/>
      <c r="G453" s="731"/>
      <c r="H453" s="731"/>
      <c r="I453" s="731"/>
      <c r="J453" s="731"/>
      <c r="K453" s="731"/>
      <c r="L453" s="320"/>
      <c r="M453" s="320"/>
      <c r="N453" s="320"/>
      <c r="O453" s="320"/>
      <c r="P453" s="359"/>
      <c r="Q453" s="386"/>
    </row>
    <row r="454" spans="1:30" s="387" customFormat="1">
      <c r="A454" s="327"/>
      <c r="B454" s="441"/>
      <c r="C454" s="441"/>
      <c r="D454" s="731"/>
      <c r="E454" s="731"/>
      <c r="F454" s="731"/>
      <c r="G454" s="731"/>
      <c r="H454" s="731"/>
      <c r="I454" s="731"/>
      <c r="J454" s="731"/>
      <c r="K454" s="731"/>
      <c r="L454" s="320"/>
      <c r="M454" s="320"/>
      <c r="N454" s="320"/>
      <c r="O454" s="320"/>
      <c r="P454" s="359"/>
      <c r="Q454" s="386"/>
    </row>
    <row r="455" spans="1:30">
      <c r="A455" s="373"/>
      <c r="B455" s="425"/>
      <c r="C455" s="425"/>
      <c r="D455" s="425"/>
      <c r="E455" s="425"/>
      <c r="F455" s="425"/>
      <c r="G455" s="425"/>
      <c r="H455" s="425"/>
      <c r="I455" s="425"/>
      <c r="J455" s="425"/>
      <c r="K455" s="425"/>
      <c r="L455" s="375"/>
      <c r="M455" s="375"/>
      <c r="N455" s="376"/>
      <c r="O455" s="359"/>
      <c r="P455" s="376"/>
    </row>
    <row r="456" spans="1:30" s="387" customFormat="1">
      <c r="A456" s="391"/>
      <c r="B456" s="392"/>
      <c r="C456" s="392"/>
      <c r="D456" s="392"/>
      <c r="E456" s="392"/>
      <c r="F456" s="392"/>
      <c r="G456" s="392"/>
      <c r="H456" s="392"/>
      <c r="I456" s="392"/>
      <c r="J456" s="392"/>
      <c r="K456" s="392"/>
      <c r="L456" s="393"/>
      <c r="M456" s="393"/>
      <c r="N456" s="394"/>
      <c r="O456" s="395"/>
      <c r="P456" s="395"/>
      <c r="Q456" s="386"/>
    </row>
    <row r="457" spans="1:30" s="319" customFormat="1" ht="15" customHeight="1">
      <c r="A457" s="311">
        <f>0.01+A451</f>
        <v>7.1099999999999977</v>
      </c>
      <c r="B457" s="732" t="s">
        <v>835</v>
      </c>
      <c r="C457" s="733"/>
      <c r="D457" s="733"/>
      <c r="E457" s="733"/>
      <c r="F457" s="733"/>
      <c r="G457" s="733"/>
      <c r="H457" s="733"/>
      <c r="I457" s="733"/>
      <c r="J457" s="733"/>
      <c r="K457" s="734"/>
      <c r="L457" s="312" t="s">
        <v>136</v>
      </c>
      <c r="M457" s="313"/>
      <c r="N457" s="314">
        <v>15</v>
      </c>
      <c r="O457" s="315"/>
      <c r="P457" s="316">
        <f>O457*N457</f>
        <v>0</v>
      </c>
      <c r="Q457" s="318"/>
      <c r="R457" s="493"/>
      <c r="S457" s="493"/>
      <c r="T457" s="493"/>
      <c r="U457" s="493"/>
      <c r="V457" s="493"/>
      <c r="W457" s="493"/>
      <c r="X457" s="493"/>
      <c r="Y457" s="493"/>
      <c r="Z457" s="493"/>
      <c r="AA457" s="493"/>
      <c r="AB457" s="493"/>
      <c r="AC457" s="493"/>
      <c r="AD457" s="493"/>
    </row>
    <row r="458" spans="1:30" ht="300" customHeight="1">
      <c r="A458" s="327"/>
      <c r="B458" s="687" t="s">
        <v>1001</v>
      </c>
      <c r="C458" s="687"/>
      <c r="D458" s="687"/>
      <c r="E458" s="687"/>
      <c r="F458" s="687"/>
      <c r="G458" s="687"/>
      <c r="H458" s="687"/>
      <c r="I458" s="687"/>
      <c r="J458" s="687"/>
      <c r="K458" s="687"/>
      <c r="L458" s="320"/>
      <c r="M458" s="320"/>
      <c r="N458" s="320"/>
      <c r="O458" s="320"/>
      <c r="P458" s="317"/>
    </row>
    <row r="459" spans="1:30" s="387" customFormat="1">
      <c r="A459" s="327"/>
      <c r="B459" s="441" t="s">
        <v>827</v>
      </c>
      <c r="C459" s="441"/>
      <c r="D459" s="731" t="s">
        <v>917</v>
      </c>
      <c r="E459" s="731"/>
      <c r="F459" s="731"/>
      <c r="G459" s="731"/>
      <c r="H459" s="731"/>
      <c r="I459" s="731"/>
      <c r="J459" s="731"/>
      <c r="K459" s="731"/>
      <c r="L459" s="320"/>
      <c r="M459" s="320"/>
      <c r="N459" s="320"/>
      <c r="O459" s="320"/>
      <c r="P459" s="359"/>
      <c r="Q459" s="386"/>
    </row>
    <row r="460" spans="1:30">
      <c r="A460" s="373"/>
      <c r="B460" s="425"/>
      <c r="C460" s="425"/>
      <c r="D460" s="425"/>
      <c r="E460" s="425"/>
      <c r="F460" s="425"/>
      <c r="G460" s="425"/>
      <c r="H460" s="425"/>
      <c r="I460" s="425"/>
      <c r="J460" s="425"/>
      <c r="K460" s="425"/>
      <c r="L460" s="375"/>
      <c r="M460" s="375"/>
      <c r="N460" s="376"/>
      <c r="O460" s="359"/>
      <c r="P460" s="376"/>
    </row>
    <row r="461" spans="1:30" ht="15">
      <c r="A461" s="373"/>
      <c r="B461" s="729"/>
      <c r="C461" s="730"/>
      <c r="D461" s="730"/>
      <c r="E461" s="730"/>
      <c r="F461" s="730"/>
      <c r="G461" s="730"/>
      <c r="H461" s="730"/>
      <c r="I461" s="730"/>
      <c r="J461" s="730"/>
      <c r="K461" s="730"/>
      <c r="L461" s="407"/>
      <c r="M461" s="408"/>
      <c r="N461" s="408"/>
      <c r="O461" s="408"/>
      <c r="P461" s="317"/>
    </row>
    <row r="462" spans="1:30" s="387" customFormat="1">
      <c r="A462" s="391"/>
      <c r="B462" s="392"/>
      <c r="C462" s="392"/>
      <c r="D462" s="392"/>
      <c r="E462" s="392"/>
      <c r="F462" s="392"/>
      <c r="G462" s="392"/>
      <c r="H462" s="392"/>
      <c r="I462" s="392"/>
      <c r="J462" s="392"/>
      <c r="K462" s="392"/>
      <c r="L462" s="393"/>
      <c r="M462" s="393"/>
      <c r="N462" s="394"/>
      <c r="O462" s="395"/>
      <c r="P462" s="395"/>
      <c r="Q462" s="386"/>
    </row>
    <row r="463" spans="1:30" s="319" customFormat="1" ht="15" customHeight="1">
      <c r="A463" s="311">
        <f>0.01+A457</f>
        <v>7.1199999999999974</v>
      </c>
      <c r="B463" s="693" t="s">
        <v>836</v>
      </c>
      <c r="C463" s="694"/>
      <c r="D463" s="694"/>
      <c r="E463" s="694"/>
      <c r="F463" s="694"/>
      <c r="G463" s="694"/>
      <c r="H463" s="694"/>
      <c r="I463" s="694"/>
      <c r="J463" s="694"/>
      <c r="K463" s="695"/>
      <c r="L463" s="312" t="s">
        <v>136</v>
      </c>
      <c r="M463" s="313"/>
      <c r="N463" s="314">
        <v>16</v>
      </c>
      <c r="O463" s="315"/>
      <c r="P463" s="316">
        <f>O463*N463</f>
        <v>0</v>
      </c>
      <c r="Q463" s="318"/>
      <c r="R463" s="493"/>
      <c r="S463" s="493"/>
      <c r="T463" s="493"/>
      <c r="U463" s="493"/>
      <c r="V463" s="493"/>
      <c r="W463" s="493"/>
      <c r="X463" s="493"/>
      <c r="Y463" s="493"/>
      <c r="Z463" s="493"/>
      <c r="AA463" s="493"/>
      <c r="AB463" s="493"/>
      <c r="AC463" s="493"/>
      <c r="AD463" s="493"/>
    </row>
    <row r="464" spans="1:30" ht="246" customHeight="1">
      <c r="A464" s="327"/>
      <c r="B464" s="720" t="s">
        <v>968</v>
      </c>
      <c r="C464" s="720"/>
      <c r="D464" s="720"/>
      <c r="E464" s="720"/>
      <c r="F464" s="720"/>
      <c r="G464" s="720"/>
      <c r="H464" s="720"/>
      <c r="I464" s="720"/>
      <c r="J464" s="720"/>
      <c r="K464" s="720"/>
      <c r="L464" s="320"/>
      <c r="M464" s="320"/>
      <c r="N464" s="320"/>
      <c r="O464" s="320"/>
      <c r="P464" s="317"/>
    </row>
    <row r="465" spans="1:30" s="387" customFormat="1">
      <c r="A465" s="327"/>
      <c r="B465" s="441" t="s">
        <v>827</v>
      </c>
      <c r="C465" s="441"/>
      <c r="D465" s="731" t="s">
        <v>918</v>
      </c>
      <c r="E465" s="731"/>
      <c r="F465" s="731"/>
      <c r="G465" s="731"/>
      <c r="H465" s="731"/>
      <c r="I465" s="731"/>
      <c r="J465" s="731"/>
      <c r="K465" s="731"/>
      <c r="L465" s="320"/>
      <c r="M465" s="320"/>
      <c r="N465" s="320"/>
      <c r="O465" s="320"/>
      <c r="P465" s="359"/>
      <c r="Q465" s="386"/>
    </row>
    <row r="466" spans="1:30">
      <c r="A466" s="373"/>
      <c r="B466" s="374"/>
      <c r="C466" s="374"/>
      <c r="D466" s="374"/>
      <c r="E466" s="374"/>
      <c r="F466" s="374"/>
      <c r="G466" s="374"/>
      <c r="H466" s="374"/>
      <c r="I466" s="374"/>
      <c r="J466" s="374"/>
      <c r="K466" s="374"/>
      <c r="L466" s="407"/>
      <c r="M466" s="408"/>
      <c r="N466" s="408"/>
      <c r="O466" s="408"/>
      <c r="P466" s="317"/>
    </row>
    <row r="467" spans="1:30">
      <c r="A467" s="373"/>
      <c r="B467" s="425"/>
      <c r="C467" s="425"/>
      <c r="D467" s="425"/>
      <c r="E467" s="425"/>
      <c r="F467" s="425"/>
      <c r="G467" s="425"/>
      <c r="H467" s="425"/>
      <c r="I467" s="425"/>
      <c r="J467" s="425"/>
      <c r="K467" s="425"/>
      <c r="L467" s="375"/>
      <c r="M467" s="375"/>
      <c r="N467" s="376"/>
      <c r="O467" s="359"/>
      <c r="P467" s="376"/>
    </row>
    <row r="468" spans="1:30" s="387" customFormat="1">
      <c r="A468" s="391"/>
      <c r="B468" s="392"/>
      <c r="C468" s="392"/>
      <c r="D468" s="392"/>
      <c r="E468" s="392"/>
      <c r="F468" s="392"/>
      <c r="G468" s="392"/>
      <c r="H468" s="392"/>
      <c r="I468" s="392"/>
      <c r="J468" s="392"/>
      <c r="K468" s="392"/>
      <c r="L468" s="393"/>
      <c r="M468" s="393"/>
      <c r="N468" s="394"/>
      <c r="O468" s="395"/>
      <c r="P468" s="395"/>
      <c r="Q468" s="386"/>
    </row>
    <row r="469" spans="1:30" s="319" customFormat="1" ht="15">
      <c r="A469" s="311">
        <f>0.01+A463</f>
        <v>7.1299999999999972</v>
      </c>
      <c r="B469" s="693" t="s">
        <v>628</v>
      </c>
      <c r="C469" s="694"/>
      <c r="D469" s="694"/>
      <c r="E469" s="694"/>
      <c r="F469" s="694"/>
      <c r="G469" s="694"/>
      <c r="H469" s="694"/>
      <c r="I469" s="694"/>
      <c r="J469" s="694"/>
      <c r="K469" s="695"/>
      <c r="L469" s="312" t="s">
        <v>136</v>
      </c>
      <c r="M469" s="313"/>
      <c r="N469" s="314">
        <v>1</v>
      </c>
      <c r="O469" s="315"/>
      <c r="P469" s="316">
        <f>O469*N469</f>
        <v>0</v>
      </c>
      <c r="Q469" s="318"/>
      <c r="R469" s="493"/>
      <c r="S469" s="493"/>
      <c r="T469" s="493"/>
      <c r="U469" s="493"/>
      <c r="V469" s="493"/>
      <c r="W469" s="493"/>
      <c r="X469" s="493"/>
      <c r="Y469" s="493"/>
      <c r="Z469" s="493"/>
      <c r="AA469" s="493"/>
      <c r="AB469" s="493"/>
      <c r="AC469" s="493"/>
      <c r="AD469" s="493"/>
    </row>
    <row r="470" spans="1:30" ht="183" customHeight="1">
      <c r="A470" s="327"/>
      <c r="B470" s="720" t="s">
        <v>958</v>
      </c>
      <c r="C470" s="720"/>
      <c r="D470" s="720"/>
      <c r="E470" s="720"/>
      <c r="F470" s="720"/>
      <c r="G470" s="720"/>
      <c r="H470" s="720"/>
      <c r="I470" s="720"/>
      <c r="J470" s="720"/>
      <c r="K470" s="720"/>
      <c r="L470" s="320"/>
      <c r="M470" s="320"/>
      <c r="N470" s="320"/>
      <c r="O470" s="320"/>
      <c r="P470" s="317"/>
    </row>
    <row r="471" spans="1:30" s="387" customFormat="1">
      <c r="A471" s="327"/>
      <c r="B471" s="441" t="s">
        <v>827</v>
      </c>
      <c r="C471" s="441"/>
      <c r="D471" s="731" t="s">
        <v>919</v>
      </c>
      <c r="E471" s="731"/>
      <c r="F471" s="731"/>
      <c r="G471" s="731"/>
      <c r="H471" s="731"/>
      <c r="I471" s="731"/>
      <c r="J471" s="731"/>
      <c r="K471" s="731"/>
      <c r="L471" s="320"/>
      <c r="M471" s="320"/>
      <c r="N471" s="320"/>
      <c r="O471" s="320"/>
      <c r="P471" s="359"/>
      <c r="Q471" s="386"/>
    </row>
    <row r="472" spans="1:30">
      <c r="A472" s="373"/>
      <c r="B472" s="425"/>
      <c r="C472" s="425"/>
      <c r="D472" s="425"/>
      <c r="E472" s="425"/>
      <c r="F472" s="425"/>
      <c r="G472" s="425"/>
      <c r="H472" s="425"/>
      <c r="I472" s="425"/>
      <c r="J472" s="425"/>
      <c r="K472" s="425"/>
      <c r="L472" s="375"/>
      <c r="M472" s="375"/>
      <c r="N472" s="376"/>
      <c r="O472" s="359"/>
      <c r="P472" s="376"/>
    </row>
    <row r="473" spans="1:30" s="387" customFormat="1">
      <c r="A473" s="391"/>
      <c r="B473" s="392"/>
      <c r="C473" s="392"/>
      <c r="D473" s="392"/>
      <c r="E473" s="392"/>
      <c r="F473" s="392"/>
      <c r="G473" s="392"/>
      <c r="H473" s="392"/>
      <c r="I473" s="392"/>
      <c r="J473" s="392"/>
      <c r="K473" s="392"/>
      <c r="L473" s="393"/>
      <c r="M473" s="393"/>
      <c r="N473" s="394"/>
      <c r="O473" s="395"/>
      <c r="P473" s="395"/>
      <c r="Q473" s="386"/>
    </row>
    <row r="474" spans="1:30" s="319" customFormat="1" ht="15" customHeight="1">
      <c r="A474" s="311">
        <f>0.01+A469</f>
        <v>7.139999999999997</v>
      </c>
      <c r="B474" s="693" t="s">
        <v>629</v>
      </c>
      <c r="C474" s="694"/>
      <c r="D474" s="694"/>
      <c r="E474" s="694"/>
      <c r="F474" s="694"/>
      <c r="G474" s="694"/>
      <c r="H474" s="694"/>
      <c r="I474" s="694"/>
      <c r="J474" s="694"/>
      <c r="K474" s="695"/>
      <c r="L474" s="312" t="s">
        <v>136</v>
      </c>
      <c r="M474" s="313"/>
      <c r="N474" s="314">
        <v>1</v>
      </c>
      <c r="O474" s="315"/>
      <c r="P474" s="316">
        <f>O474*N474</f>
        <v>0</v>
      </c>
      <c r="Q474" s="318"/>
      <c r="R474" s="493"/>
      <c r="S474" s="493"/>
      <c r="T474" s="493"/>
      <c r="U474" s="493"/>
      <c r="V474" s="493"/>
      <c r="W474" s="493"/>
      <c r="X474" s="493"/>
      <c r="Y474" s="493"/>
      <c r="Z474" s="493"/>
      <c r="AA474" s="493"/>
      <c r="AB474" s="493"/>
      <c r="AC474" s="493"/>
      <c r="AD474" s="493"/>
    </row>
    <row r="475" spans="1:30" ht="150" customHeight="1">
      <c r="A475" s="327"/>
      <c r="B475" s="720" t="s">
        <v>959</v>
      </c>
      <c r="C475" s="720"/>
      <c r="D475" s="720"/>
      <c r="E475" s="720"/>
      <c r="F475" s="720"/>
      <c r="G475" s="720"/>
      <c r="H475" s="720"/>
      <c r="I475" s="720"/>
      <c r="J475" s="720"/>
      <c r="K475" s="720"/>
      <c r="L475" s="320"/>
      <c r="M475" s="320"/>
      <c r="N475" s="320"/>
      <c r="O475" s="320"/>
      <c r="P475" s="317"/>
    </row>
    <row r="476" spans="1:30" s="387" customFormat="1">
      <c r="A476" s="327"/>
      <c r="B476" s="441" t="s">
        <v>827</v>
      </c>
      <c r="C476" s="441"/>
      <c r="D476" s="728" t="s">
        <v>951</v>
      </c>
      <c r="E476" s="728"/>
      <c r="F476" s="728"/>
      <c r="G476" s="728"/>
      <c r="H476" s="728"/>
      <c r="I476" s="728"/>
      <c r="J476" s="728"/>
      <c r="K476" s="728"/>
      <c r="L476" s="320"/>
      <c r="M476" s="320"/>
      <c r="N476" s="320"/>
      <c r="O476" s="320"/>
      <c r="P476" s="359"/>
      <c r="Q476" s="386"/>
    </row>
    <row r="477" spans="1:30">
      <c r="A477" s="373"/>
      <c r="B477" s="425"/>
      <c r="C477" s="425"/>
      <c r="D477" s="425"/>
      <c r="E477" s="425"/>
      <c r="F477" s="425"/>
      <c r="G477" s="425"/>
      <c r="H477" s="425"/>
      <c r="I477" s="425"/>
      <c r="J477" s="425"/>
      <c r="K477" s="425"/>
      <c r="L477" s="375"/>
      <c r="M477" s="375"/>
      <c r="N477" s="376"/>
      <c r="O477" s="359"/>
      <c r="P477" s="376"/>
    </row>
    <row r="478" spans="1:30" s="387" customFormat="1">
      <c r="A478" s="391"/>
      <c r="B478" s="392"/>
      <c r="C478" s="392"/>
      <c r="D478" s="392"/>
      <c r="E478" s="392"/>
      <c r="F478" s="392"/>
      <c r="G478" s="392"/>
      <c r="H478" s="392"/>
      <c r="I478" s="392"/>
      <c r="J478" s="392"/>
      <c r="K478" s="392"/>
      <c r="L478" s="393"/>
      <c r="M478" s="393"/>
      <c r="N478" s="394"/>
      <c r="O478" s="395"/>
      <c r="P478" s="395"/>
      <c r="Q478" s="386"/>
    </row>
    <row r="479" spans="1:30" s="319" customFormat="1" ht="15" customHeight="1">
      <c r="A479" s="311">
        <f>0.01+A474</f>
        <v>7.1499999999999968</v>
      </c>
      <c r="B479" s="693" t="s">
        <v>861</v>
      </c>
      <c r="C479" s="694"/>
      <c r="D479" s="694"/>
      <c r="E479" s="694"/>
      <c r="F479" s="694"/>
      <c r="G479" s="694"/>
      <c r="H479" s="694"/>
      <c r="I479" s="694"/>
      <c r="J479" s="694"/>
      <c r="K479" s="695"/>
      <c r="L479" s="312" t="s">
        <v>136</v>
      </c>
      <c r="M479" s="313"/>
      <c r="N479" s="314">
        <v>1</v>
      </c>
      <c r="O479" s="315"/>
      <c r="P479" s="316">
        <f>O479*N479</f>
        <v>0</v>
      </c>
      <c r="Q479" s="318"/>
      <c r="R479" s="493"/>
      <c r="S479" s="493"/>
      <c r="T479" s="493"/>
      <c r="U479" s="493"/>
      <c r="V479" s="493"/>
      <c r="W479" s="493"/>
      <c r="X479" s="493"/>
      <c r="Y479" s="493"/>
      <c r="Z479" s="493"/>
      <c r="AA479" s="493"/>
      <c r="AB479" s="493"/>
      <c r="AC479" s="493"/>
      <c r="AD479" s="493"/>
    </row>
    <row r="480" spans="1:30" ht="147.75" customHeight="1">
      <c r="A480" s="327"/>
      <c r="B480" s="687" t="s">
        <v>960</v>
      </c>
      <c r="C480" s="687"/>
      <c r="D480" s="687"/>
      <c r="E480" s="687"/>
      <c r="F480" s="687"/>
      <c r="G480" s="687"/>
      <c r="H480" s="687"/>
      <c r="I480" s="687"/>
      <c r="J480" s="687"/>
      <c r="K480" s="687"/>
      <c r="L480" s="320"/>
      <c r="M480" s="320"/>
      <c r="N480" s="320"/>
      <c r="O480" s="320"/>
      <c r="P480" s="317"/>
    </row>
    <row r="481" spans="1:30" s="387" customFormat="1">
      <c r="A481" s="327"/>
      <c r="B481" s="441" t="s">
        <v>827</v>
      </c>
      <c r="C481" s="441"/>
      <c r="D481" s="731" t="s">
        <v>837</v>
      </c>
      <c r="E481" s="731"/>
      <c r="F481" s="731"/>
      <c r="G481" s="731"/>
      <c r="H481" s="731"/>
      <c r="I481" s="731"/>
      <c r="J481" s="731"/>
      <c r="K481" s="731"/>
      <c r="L481" s="320"/>
      <c r="M481" s="320"/>
      <c r="N481" s="320"/>
      <c r="O481" s="320"/>
      <c r="P481" s="359"/>
      <c r="Q481" s="386"/>
    </row>
    <row r="482" spans="1:30" s="387" customFormat="1">
      <c r="A482" s="327"/>
      <c r="B482" s="441"/>
      <c r="C482" s="441"/>
      <c r="D482" s="731"/>
      <c r="E482" s="731"/>
      <c r="F482" s="731"/>
      <c r="G482" s="731"/>
      <c r="H482" s="731"/>
      <c r="I482" s="731"/>
      <c r="J482" s="731"/>
      <c r="K482" s="731"/>
      <c r="L482" s="320"/>
      <c r="M482" s="320"/>
      <c r="N482" s="320"/>
      <c r="O482" s="320"/>
      <c r="P482" s="359"/>
      <c r="Q482" s="386"/>
    </row>
    <row r="483" spans="1:30">
      <c r="A483" s="373"/>
      <c r="B483" s="425"/>
      <c r="C483" s="425"/>
      <c r="D483" s="425"/>
      <c r="E483" s="425"/>
      <c r="F483" s="425"/>
      <c r="G483" s="425"/>
      <c r="H483" s="425"/>
      <c r="I483" s="425"/>
      <c r="J483" s="425"/>
      <c r="K483" s="425"/>
      <c r="L483" s="375"/>
      <c r="M483" s="375"/>
      <c r="N483" s="376"/>
      <c r="O483" s="359"/>
      <c r="P483" s="376"/>
    </row>
    <row r="484" spans="1:30" s="387" customFormat="1">
      <c r="A484" s="391"/>
      <c r="B484" s="392"/>
      <c r="C484" s="392"/>
      <c r="D484" s="392"/>
      <c r="E484" s="392"/>
      <c r="F484" s="392"/>
      <c r="G484" s="392"/>
      <c r="H484" s="392"/>
      <c r="I484" s="392"/>
      <c r="J484" s="392"/>
      <c r="K484" s="392"/>
      <c r="L484" s="393"/>
      <c r="M484" s="393"/>
      <c r="N484" s="394"/>
      <c r="O484" s="395"/>
      <c r="P484" s="395"/>
      <c r="Q484" s="386"/>
    </row>
    <row r="485" spans="1:30" s="319" customFormat="1" ht="15" customHeight="1">
      <c r="A485" s="311">
        <f>0.01+A479</f>
        <v>7.1599999999999966</v>
      </c>
      <c r="B485" s="693" t="s">
        <v>838</v>
      </c>
      <c r="C485" s="694"/>
      <c r="D485" s="694"/>
      <c r="E485" s="694"/>
      <c r="F485" s="694"/>
      <c r="G485" s="694"/>
      <c r="H485" s="694"/>
      <c r="I485" s="694"/>
      <c r="J485" s="694"/>
      <c r="K485" s="695"/>
      <c r="L485" s="312" t="s">
        <v>136</v>
      </c>
      <c r="M485" s="313"/>
      <c r="N485" s="314">
        <v>15</v>
      </c>
      <c r="O485" s="315"/>
      <c r="P485" s="316">
        <f>O485*N485</f>
        <v>0</v>
      </c>
      <c r="Q485" s="318"/>
      <c r="R485" s="493"/>
      <c r="S485" s="493"/>
      <c r="T485" s="493"/>
      <c r="U485" s="493"/>
      <c r="V485" s="493"/>
      <c r="W485" s="493"/>
      <c r="X485" s="493"/>
      <c r="Y485" s="493"/>
      <c r="Z485" s="493"/>
      <c r="AA485" s="493"/>
      <c r="AB485" s="493"/>
      <c r="AC485" s="493"/>
      <c r="AD485" s="493"/>
    </row>
    <row r="486" spans="1:30" ht="168.75" customHeight="1">
      <c r="A486" s="327"/>
      <c r="B486" s="687" t="s">
        <v>961</v>
      </c>
      <c r="C486" s="687"/>
      <c r="D486" s="687"/>
      <c r="E486" s="687"/>
      <c r="F486" s="687"/>
      <c r="G486" s="687"/>
      <c r="H486" s="687"/>
      <c r="I486" s="687"/>
      <c r="J486" s="687"/>
      <c r="K486" s="687"/>
      <c r="L486" s="320"/>
      <c r="M486" s="320"/>
      <c r="N486" s="320"/>
      <c r="O486" s="320"/>
      <c r="P486" s="317"/>
    </row>
    <row r="487" spans="1:30" s="387" customFormat="1">
      <c r="A487" s="327"/>
      <c r="B487" s="441" t="s">
        <v>827</v>
      </c>
      <c r="C487" s="441"/>
      <c r="D487" s="731" t="s">
        <v>923</v>
      </c>
      <c r="E487" s="731"/>
      <c r="F487" s="731"/>
      <c r="G487" s="731"/>
      <c r="H487" s="731"/>
      <c r="I487" s="731"/>
      <c r="J487" s="731"/>
      <c r="K487" s="731"/>
      <c r="L487" s="320"/>
      <c r="M487" s="320"/>
      <c r="N487" s="320"/>
      <c r="O487" s="320"/>
      <c r="P487" s="359"/>
      <c r="Q487" s="386"/>
    </row>
    <row r="488" spans="1:30" s="387" customFormat="1">
      <c r="A488" s="327"/>
      <c r="B488" s="441"/>
      <c r="C488" s="441"/>
      <c r="D488" s="731"/>
      <c r="E488" s="731"/>
      <c r="F488" s="731"/>
      <c r="G488" s="731"/>
      <c r="H488" s="731"/>
      <c r="I488" s="731"/>
      <c r="J488" s="731"/>
      <c r="K488" s="731"/>
      <c r="L488" s="320"/>
      <c r="M488" s="320"/>
      <c r="N488" s="320"/>
      <c r="O488" s="320"/>
      <c r="P488" s="359"/>
      <c r="Q488" s="386"/>
    </row>
    <row r="489" spans="1:30">
      <c r="A489" s="373"/>
      <c r="B489" s="425"/>
      <c r="C489" s="425"/>
      <c r="D489" s="425"/>
      <c r="E489" s="425"/>
      <c r="F489" s="425"/>
      <c r="G489" s="425"/>
      <c r="H489" s="425"/>
      <c r="I489" s="425"/>
      <c r="J489" s="425"/>
      <c r="K489" s="425"/>
      <c r="L489" s="375"/>
      <c r="M489" s="375"/>
      <c r="N489" s="376"/>
      <c r="O489" s="359"/>
      <c r="P489" s="376"/>
    </row>
    <row r="490" spans="1:30" s="387" customFormat="1">
      <c r="A490" s="391"/>
      <c r="B490" s="392"/>
      <c r="C490" s="392"/>
      <c r="D490" s="392"/>
      <c r="E490" s="392"/>
      <c r="F490" s="392"/>
      <c r="G490" s="392"/>
      <c r="H490" s="392"/>
      <c r="I490" s="392"/>
      <c r="J490" s="392"/>
      <c r="K490" s="392"/>
      <c r="L490" s="393"/>
      <c r="M490" s="393"/>
      <c r="N490" s="394"/>
      <c r="O490" s="395"/>
      <c r="P490" s="395"/>
      <c r="Q490" s="386"/>
    </row>
    <row r="491" spans="1:30" s="319" customFormat="1" ht="15" customHeight="1">
      <c r="A491" s="311">
        <f>0.01+A485</f>
        <v>7.1699999999999964</v>
      </c>
      <c r="B491" s="693" t="s">
        <v>862</v>
      </c>
      <c r="C491" s="694"/>
      <c r="D491" s="694"/>
      <c r="E491" s="694"/>
      <c r="F491" s="694"/>
      <c r="G491" s="694"/>
      <c r="H491" s="694"/>
      <c r="I491" s="694"/>
      <c r="J491" s="694"/>
      <c r="K491" s="695"/>
      <c r="L491" s="312" t="s">
        <v>136</v>
      </c>
      <c r="M491" s="313"/>
      <c r="N491" s="314">
        <v>30</v>
      </c>
      <c r="O491" s="315"/>
      <c r="P491" s="316">
        <f>O491*N491</f>
        <v>0</v>
      </c>
      <c r="Q491" s="318"/>
      <c r="R491" s="493"/>
      <c r="S491" s="493"/>
      <c r="T491" s="493"/>
      <c r="U491" s="493"/>
      <c r="V491" s="493"/>
      <c r="W491" s="493"/>
      <c r="X491" s="493"/>
      <c r="Y491" s="493"/>
      <c r="Z491" s="493"/>
      <c r="AA491" s="493"/>
      <c r="AB491" s="493"/>
      <c r="AC491" s="493"/>
      <c r="AD491" s="493"/>
    </row>
    <row r="492" spans="1:30" ht="173.25" customHeight="1">
      <c r="A492" s="327"/>
      <c r="B492" s="687" t="s">
        <v>962</v>
      </c>
      <c r="C492" s="687"/>
      <c r="D492" s="687"/>
      <c r="E492" s="687"/>
      <c r="F492" s="687"/>
      <c r="G492" s="687"/>
      <c r="H492" s="687"/>
      <c r="I492" s="687"/>
      <c r="J492" s="687"/>
      <c r="K492" s="687"/>
      <c r="L492" s="320"/>
      <c r="M492" s="320"/>
      <c r="N492" s="320"/>
      <c r="O492" s="320"/>
      <c r="P492" s="317"/>
    </row>
    <row r="493" spans="1:30" s="387" customFormat="1">
      <c r="A493" s="327"/>
      <c r="B493" s="441" t="s">
        <v>827</v>
      </c>
      <c r="C493" s="441"/>
      <c r="D493" s="731" t="s">
        <v>921</v>
      </c>
      <c r="E493" s="731"/>
      <c r="F493" s="731"/>
      <c r="G493" s="731"/>
      <c r="H493" s="731"/>
      <c r="I493" s="731"/>
      <c r="J493" s="731"/>
      <c r="K493" s="731"/>
      <c r="L493" s="320"/>
      <c r="M493" s="320"/>
      <c r="N493" s="320"/>
      <c r="O493" s="320"/>
      <c r="P493" s="359"/>
      <c r="Q493" s="386"/>
    </row>
    <row r="494" spans="1:30" s="387" customFormat="1">
      <c r="A494" s="327"/>
      <c r="B494" s="441"/>
      <c r="C494" s="441"/>
      <c r="D494" s="731"/>
      <c r="E494" s="731"/>
      <c r="F494" s="731"/>
      <c r="G494" s="731"/>
      <c r="H494" s="731"/>
      <c r="I494" s="731"/>
      <c r="J494" s="731"/>
      <c r="K494" s="731"/>
      <c r="L494" s="320"/>
      <c r="M494" s="320"/>
      <c r="N494" s="320"/>
      <c r="O494" s="320"/>
      <c r="P494" s="359"/>
      <c r="Q494" s="386"/>
    </row>
    <row r="495" spans="1:30">
      <c r="A495" s="373"/>
      <c r="B495" s="425"/>
      <c r="C495" s="425"/>
      <c r="D495" s="425"/>
      <c r="E495" s="425"/>
      <c r="F495" s="425"/>
      <c r="G495" s="425"/>
      <c r="H495" s="425"/>
      <c r="I495" s="425"/>
      <c r="J495" s="425"/>
      <c r="K495" s="425"/>
      <c r="L495" s="375"/>
      <c r="M495" s="375"/>
      <c r="N495" s="376"/>
      <c r="O495" s="359"/>
      <c r="P495" s="376"/>
    </row>
    <row r="496" spans="1:30" s="387" customFormat="1">
      <c r="A496" s="391"/>
      <c r="B496" s="392"/>
      <c r="C496" s="392"/>
      <c r="D496" s="392"/>
      <c r="E496" s="392"/>
      <c r="F496" s="392"/>
      <c r="G496" s="392"/>
      <c r="H496" s="392"/>
      <c r="I496" s="392"/>
      <c r="J496" s="392"/>
      <c r="K496" s="392"/>
      <c r="L496" s="393"/>
      <c r="M496" s="393"/>
      <c r="N496" s="394"/>
      <c r="O496" s="395"/>
      <c r="P496" s="395"/>
      <c r="Q496" s="386"/>
    </row>
    <row r="497" spans="1:30" s="319" customFormat="1" ht="15" customHeight="1">
      <c r="A497" s="311">
        <f>0.01+A491</f>
        <v>7.1799999999999962</v>
      </c>
      <c r="B497" s="693" t="s">
        <v>844</v>
      </c>
      <c r="C497" s="694"/>
      <c r="D497" s="694"/>
      <c r="E497" s="694"/>
      <c r="F497" s="694"/>
      <c r="G497" s="694"/>
      <c r="H497" s="694"/>
      <c r="I497" s="694"/>
      <c r="J497" s="694"/>
      <c r="K497" s="695"/>
      <c r="L497" s="312" t="s">
        <v>136</v>
      </c>
      <c r="M497" s="313"/>
      <c r="N497" s="314">
        <v>1</v>
      </c>
      <c r="O497" s="315"/>
      <c r="P497" s="316">
        <f>O497*N497</f>
        <v>0</v>
      </c>
      <c r="Q497" s="318"/>
      <c r="R497" s="493"/>
      <c r="S497" s="493"/>
      <c r="T497" s="493"/>
      <c r="U497" s="493"/>
      <c r="V497" s="493"/>
      <c r="W497" s="493"/>
      <c r="X497" s="493"/>
      <c r="Y497" s="493"/>
      <c r="Z497" s="493"/>
      <c r="AA497" s="493"/>
      <c r="AB497" s="493"/>
      <c r="AC497" s="493"/>
      <c r="AD497" s="493"/>
    </row>
    <row r="498" spans="1:30" ht="136.5" customHeight="1">
      <c r="A498" s="327"/>
      <c r="B498" s="687" t="s">
        <v>963</v>
      </c>
      <c r="C498" s="687"/>
      <c r="D498" s="687"/>
      <c r="E498" s="687"/>
      <c r="F498" s="687"/>
      <c r="G498" s="687"/>
      <c r="H498" s="687"/>
      <c r="I498" s="687"/>
      <c r="J498" s="687"/>
      <c r="K498" s="687"/>
      <c r="L498" s="320"/>
      <c r="M498" s="320"/>
      <c r="N498" s="320"/>
      <c r="O498" s="320"/>
      <c r="P498" s="317"/>
    </row>
    <row r="499" spans="1:30" s="387" customFormat="1">
      <c r="A499" s="327"/>
      <c r="B499" s="441" t="s">
        <v>827</v>
      </c>
      <c r="C499" s="441"/>
      <c r="D499" s="731" t="s">
        <v>922</v>
      </c>
      <c r="E499" s="731"/>
      <c r="F499" s="731"/>
      <c r="G499" s="731"/>
      <c r="H499" s="731"/>
      <c r="I499" s="731"/>
      <c r="J499" s="731"/>
      <c r="K499" s="731"/>
      <c r="L499" s="320"/>
      <c r="M499" s="320"/>
      <c r="N499" s="320"/>
      <c r="O499" s="320"/>
      <c r="P499" s="359"/>
      <c r="Q499" s="386"/>
    </row>
    <row r="500" spans="1:30" s="387" customFormat="1">
      <c r="A500" s="327"/>
      <c r="B500" s="441"/>
      <c r="C500" s="441"/>
      <c r="D500" s="731"/>
      <c r="E500" s="731"/>
      <c r="F500" s="731"/>
      <c r="G500" s="731"/>
      <c r="H500" s="731"/>
      <c r="I500" s="731"/>
      <c r="J500" s="731"/>
      <c r="K500" s="731"/>
      <c r="L500" s="320"/>
      <c r="M500" s="320"/>
      <c r="N500" s="320"/>
      <c r="O500" s="320"/>
      <c r="P500" s="359"/>
      <c r="Q500" s="386"/>
    </row>
    <row r="501" spans="1:30">
      <c r="A501" s="373"/>
      <c r="B501" s="425"/>
      <c r="C501" s="425"/>
      <c r="D501" s="425"/>
      <c r="E501" s="425"/>
      <c r="F501" s="425"/>
      <c r="G501" s="425"/>
      <c r="H501" s="425"/>
      <c r="I501" s="425"/>
      <c r="J501" s="425"/>
      <c r="K501" s="425"/>
      <c r="L501" s="375"/>
      <c r="M501" s="375"/>
      <c r="N501" s="376"/>
      <c r="O501" s="359"/>
      <c r="P501" s="376"/>
    </row>
    <row r="502" spans="1:30" s="387" customFormat="1">
      <c r="A502" s="391"/>
      <c r="B502" s="392"/>
      <c r="C502" s="392"/>
      <c r="D502" s="392"/>
      <c r="E502" s="392"/>
      <c r="F502" s="392"/>
      <c r="G502" s="392"/>
      <c r="H502" s="392"/>
      <c r="I502" s="392"/>
      <c r="J502" s="392"/>
      <c r="K502" s="392"/>
      <c r="L502" s="393"/>
      <c r="M502" s="393"/>
      <c r="N502" s="394"/>
      <c r="O502" s="395"/>
      <c r="P502" s="395"/>
      <c r="Q502" s="386"/>
    </row>
    <row r="503" spans="1:30" s="319" customFormat="1" ht="15" customHeight="1">
      <c r="A503" s="311">
        <f>0.01+A497</f>
        <v>7.1899999999999959</v>
      </c>
      <c r="B503" s="693" t="s">
        <v>920</v>
      </c>
      <c r="C503" s="694"/>
      <c r="D503" s="694"/>
      <c r="E503" s="694"/>
      <c r="F503" s="694"/>
      <c r="G503" s="694"/>
      <c r="H503" s="694"/>
      <c r="I503" s="694"/>
      <c r="J503" s="694"/>
      <c r="K503" s="695"/>
      <c r="L503" s="312" t="s">
        <v>136</v>
      </c>
      <c r="M503" s="313"/>
      <c r="N503" s="314">
        <v>1</v>
      </c>
      <c r="O503" s="315"/>
      <c r="P503" s="316">
        <f>O503*N503</f>
        <v>0</v>
      </c>
      <c r="Q503" s="318"/>
      <c r="R503" s="493"/>
      <c r="S503" s="493"/>
      <c r="T503" s="493"/>
      <c r="U503" s="493"/>
      <c r="V503" s="493"/>
      <c r="W503" s="493"/>
      <c r="X503" s="493"/>
      <c r="Y503" s="493"/>
      <c r="Z503" s="493"/>
      <c r="AA503" s="493"/>
      <c r="AB503" s="493"/>
      <c r="AC503" s="493"/>
      <c r="AD503" s="493"/>
    </row>
    <row r="504" spans="1:30" ht="174.75" customHeight="1">
      <c r="A504" s="327"/>
      <c r="B504" s="687" t="s">
        <v>863</v>
      </c>
      <c r="C504" s="687"/>
      <c r="D504" s="687"/>
      <c r="E504" s="687"/>
      <c r="F504" s="687"/>
      <c r="G504" s="687"/>
      <c r="H504" s="687"/>
      <c r="I504" s="687"/>
      <c r="J504" s="687"/>
      <c r="K504" s="687"/>
      <c r="L504" s="320"/>
      <c r="M504" s="320"/>
      <c r="N504" s="320"/>
      <c r="O504" s="320"/>
      <c r="P504" s="317"/>
    </row>
    <row r="505" spans="1:30" s="387" customFormat="1">
      <c r="A505" s="327"/>
      <c r="B505" s="441" t="s">
        <v>827</v>
      </c>
      <c r="C505" s="441"/>
      <c r="D505" s="731" t="s">
        <v>845</v>
      </c>
      <c r="E505" s="731"/>
      <c r="F505" s="731"/>
      <c r="G505" s="731"/>
      <c r="H505" s="731"/>
      <c r="I505" s="731"/>
      <c r="J505" s="731"/>
      <c r="K505" s="731"/>
      <c r="L505" s="320"/>
      <c r="M505" s="320"/>
      <c r="N505" s="320"/>
      <c r="O505" s="320"/>
      <c r="P505" s="359"/>
      <c r="Q505" s="386"/>
    </row>
    <row r="506" spans="1:30" s="387" customFormat="1">
      <c r="A506" s="327"/>
      <c r="B506" s="441"/>
      <c r="C506" s="441"/>
      <c r="D506" s="731"/>
      <c r="E506" s="731"/>
      <c r="F506" s="731"/>
      <c r="G506" s="731"/>
      <c r="H506" s="731"/>
      <c r="I506" s="731"/>
      <c r="J506" s="731"/>
      <c r="K506" s="731"/>
      <c r="L506" s="320"/>
      <c r="M506" s="320"/>
      <c r="N506" s="320"/>
      <c r="O506" s="320"/>
      <c r="P506" s="359"/>
      <c r="Q506" s="386"/>
    </row>
    <row r="507" spans="1:30">
      <c r="A507" s="373"/>
      <c r="B507" s="425"/>
      <c r="C507" s="425"/>
      <c r="D507" s="425"/>
      <c r="E507" s="425"/>
      <c r="F507" s="425"/>
      <c r="G507" s="425"/>
      <c r="H507" s="425"/>
      <c r="I507" s="425"/>
      <c r="J507" s="425"/>
      <c r="K507" s="425"/>
      <c r="L507" s="375"/>
      <c r="M507" s="375"/>
      <c r="N507" s="376"/>
      <c r="O507" s="359"/>
      <c r="P507" s="376"/>
    </row>
    <row r="508" spans="1:30" s="387" customFormat="1">
      <c r="A508" s="391"/>
      <c r="B508" s="392"/>
      <c r="C508" s="392"/>
      <c r="D508" s="392"/>
      <c r="E508" s="392"/>
      <c r="F508" s="392"/>
      <c r="G508" s="392"/>
      <c r="H508" s="392"/>
      <c r="I508" s="392"/>
      <c r="J508" s="392"/>
      <c r="K508" s="392"/>
      <c r="L508" s="393"/>
      <c r="M508" s="393"/>
      <c r="N508" s="394"/>
      <c r="O508" s="395"/>
      <c r="P508" s="395"/>
      <c r="Q508" s="386"/>
    </row>
    <row r="509" spans="1:30" s="319" customFormat="1" ht="15" customHeight="1">
      <c r="A509" s="311">
        <f>0.01+A503</f>
        <v>7.1999999999999957</v>
      </c>
      <c r="B509" s="693" t="s">
        <v>866</v>
      </c>
      <c r="C509" s="694"/>
      <c r="D509" s="694"/>
      <c r="E509" s="694"/>
      <c r="F509" s="694"/>
      <c r="G509" s="694"/>
      <c r="H509" s="694"/>
      <c r="I509" s="694"/>
      <c r="J509" s="694"/>
      <c r="K509" s="695"/>
      <c r="L509" s="312" t="s">
        <v>136</v>
      </c>
      <c r="M509" s="313"/>
      <c r="N509" s="314">
        <v>1</v>
      </c>
      <c r="O509" s="315"/>
      <c r="P509" s="316">
        <f>O509*N509</f>
        <v>0</v>
      </c>
      <c r="Q509" s="318"/>
      <c r="R509" s="493"/>
      <c r="S509" s="493"/>
      <c r="T509" s="493"/>
      <c r="U509" s="493"/>
      <c r="V509" s="493"/>
      <c r="W509" s="493"/>
      <c r="X509" s="493"/>
      <c r="Y509" s="493"/>
      <c r="Z509" s="493"/>
      <c r="AA509" s="493"/>
      <c r="AB509" s="493"/>
      <c r="AC509" s="493"/>
      <c r="AD509" s="493"/>
    </row>
    <row r="510" spans="1:30" ht="47.25" customHeight="1">
      <c r="A510" s="327"/>
      <c r="B510" s="685" t="s">
        <v>865</v>
      </c>
      <c r="C510" s="685"/>
      <c r="D510" s="685"/>
      <c r="E510" s="685"/>
      <c r="F510" s="685"/>
      <c r="G510" s="685"/>
      <c r="H510" s="685"/>
      <c r="I510" s="685"/>
      <c r="J510" s="685"/>
      <c r="K510" s="685"/>
      <c r="L510" s="320"/>
      <c r="M510" s="320"/>
      <c r="N510" s="320"/>
      <c r="O510" s="320"/>
      <c r="P510" s="317"/>
    </row>
    <row r="511" spans="1:30" s="387" customFormat="1">
      <c r="A511" s="327"/>
      <c r="B511" s="441" t="s">
        <v>827</v>
      </c>
      <c r="C511" s="441"/>
      <c r="D511" s="735" t="s">
        <v>864</v>
      </c>
      <c r="E511" s="735"/>
      <c r="F511" s="735"/>
      <c r="G511" s="735"/>
      <c r="H511" s="735"/>
      <c r="I511" s="735"/>
      <c r="J511" s="735"/>
      <c r="K511" s="735"/>
      <c r="L511" s="320"/>
      <c r="M511" s="320"/>
      <c r="N511" s="320"/>
      <c r="O511" s="320"/>
      <c r="P511" s="359"/>
      <c r="Q511" s="386"/>
    </row>
    <row r="512" spans="1:30" s="387" customFormat="1">
      <c r="A512" s="327"/>
      <c r="B512" s="441"/>
      <c r="C512" s="441"/>
      <c r="D512" s="735"/>
      <c r="E512" s="735"/>
      <c r="F512" s="735"/>
      <c r="G512" s="735"/>
      <c r="H512" s="735"/>
      <c r="I512" s="735"/>
      <c r="J512" s="735"/>
      <c r="K512" s="735"/>
      <c r="L512" s="320"/>
      <c r="M512" s="320"/>
      <c r="N512" s="320"/>
      <c r="O512" s="320"/>
      <c r="P512" s="359"/>
      <c r="Q512" s="386"/>
    </row>
    <row r="513" spans="1:30">
      <c r="A513" s="373"/>
      <c r="B513" s="425"/>
      <c r="C513" s="425"/>
      <c r="D513" s="425"/>
      <c r="E513" s="425"/>
      <c r="F513" s="425"/>
      <c r="G513" s="425"/>
      <c r="H513" s="425"/>
      <c r="I513" s="425"/>
      <c r="J513" s="425"/>
      <c r="K513" s="425"/>
      <c r="L513" s="375"/>
      <c r="M513" s="375"/>
      <c r="N513" s="376"/>
      <c r="O513" s="359"/>
      <c r="P513" s="376"/>
    </row>
    <row r="514" spans="1:30" s="387" customFormat="1">
      <c r="A514" s="391"/>
      <c r="B514" s="392"/>
      <c r="C514" s="392"/>
      <c r="D514" s="392"/>
      <c r="E514" s="392"/>
      <c r="F514" s="392"/>
      <c r="G514" s="392"/>
      <c r="H514" s="392"/>
      <c r="I514" s="392"/>
      <c r="J514" s="392"/>
      <c r="K514" s="392"/>
      <c r="L514" s="393"/>
      <c r="M514" s="393"/>
      <c r="N514" s="394"/>
      <c r="O514" s="395"/>
      <c r="P514" s="395"/>
      <c r="Q514" s="386"/>
    </row>
    <row r="515" spans="1:30" s="319" customFormat="1" ht="15" customHeight="1">
      <c r="A515" s="311">
        <f>0.01+A509</f>
        <v>7.2099999999999955</v>
      </c>
      <c r="B515" s="693" t="s">
        <v>869</v>
      </c>
      <c r="C515" s="694"/>
      <c r="D515" s="694"/>
      <c r="E515" s="694"/>
      <c r="F515" s="694"/>
      <c r="G515" s="694"/>
      <c r="H515" s="694"/>
      <c r="I515" s="694"/>
      <c r="J515" s="694"/>
      <c r="K515" s="695"/>
      <c r="L515" s="312" t="s">
        <v>136</v>
      </c>
      <c r="M515" s="313"/>
      <c r="N515" s="314">
        <v>1</v>
      </c>
      <c r="O515" s="315"/>
      <c r="P515" s="316">
        <f>O515*N515</f>
        <v>0</v>
      </c>
      <c r="Q515" s="318"/>
      <c r="R515" s="493"/>
      <c r="S515" s="493"/>
      <c r="T515" s="493"/>
      <c r="U515" s="493"/>
      <c r="V515" s="493"/>
      <c r="W515" s="493"/>
      <c r="X515" s="493"/>
      <c r="Y515" s="493"/>
      <c r="Z515" s="493"/>
      <c r="AA515" s="493"/>
      <c r="AB515" s="493"/>
      <c r="AC515" s="493"/>
      <c r="AD515" s="493"/>
    </row>
    <row r="516" spans="1:30" ht="156" customHeight="1">
      <c r="A516" s="327"/>
      <c r="B516" s="685" t="s">
        <v>868</v>
      </c>
      <c r="C516" s="685"/>
      <c r="D516" s="685"/>
      <c r="E516" s="685"/>
      <c r="F516" s="685"/>
      <c r="G516" s="685"/>
      <c r="H516" s="685"/>
      <c r="I516" s="685"/>
      <c r="J516" s="685"/>
      <c r="K516" s="685"/>
      <c r="L516" s="320"/>
      <c r="M516" s="320"/>
      <c r="N516" s="320"/>
      <c r="O516" s="320"/>
      <c r="P516" s="317"/>
    </row>
    <row r="517" spans="1:30" s="387" customFormat="1">
      <c r="A517" s="327"/>
      <c r="B517" s="441" t="s">
        <v>827</v>
      </c>
      <c r="C517" s="441"/>
      <c r="D517" s="735" t="s">
        <v>867</v>
      </c>
      <c r="E517" s="735"/>
      <c r="F517" s="735"/>
      <c r="G517" s="735"/>
      <c r="H517" s="735"/>
      <c r="I517" s="735"/>
      <c r="J517" s="735"/>
      <c r="K517" s="735"/>
      <c r="L517" s="320"/>
      <c r="M517" s="320"/>
      <c r="N517" s="320"/>
      <c r="O517" s="320"/>
      <c r="P517" s="359"/>
      <c r="Q517" s="386"/>
    </row>
    <row r="518" spans="1:30" s="387" customFormat="1">
      <c r="A518" s="327"/>
      <c r="B518" s="441"/>
      <c r="C518" s="441"/>
      <c r="D518" s="735"/>
      <c r="E518" s="735"/>
      <c r="F518" s="735"/>
      <c r="G518" s="735"/>
      <c r="H518" s="735"/>
      <c r="I518" s="735"/>
      <c r="J518" s="735"/>
      <c r="K518" s="735"/>
      <c r="L518" s="320"/>
      <c r="M518" s="320"/>
      <c r="N518" s="320"/>
      <c r="O518" s="320"/>
      <c r="P518" s="359"/>
      <c r="Q518" s="386"/>
    </row>
    <row r="519" spans="1:30">
      <c r="A519" s="373"/>
      <c r="B519" s="425"/>
      <c r="C519" s="425"/>
      <c r="D519" s="425"/>
      <c r="E519" s="425"/>
      <c r="F519" s="425"/>
      <c r="G519" s="425"/>
      <c r="H519" s="425"/>
      <c r="I519" s="425"/>
      <c r="J519" s="425"/>
      <c r="K519" s="425"/>
      <c r="L519" s="375"/>
      <c r="M519" s="375"/>
      <c r="N519" s="376"/>
      <c r="O519" s="359"/>
      <c r="P519" s="376"/>
    </row>
    <row r="520" spans="1:30" s="387" customFormat="1">
      <c r="A520" s="391"/>
      <c r="B520" s="392"/>
      <c r="C520" s="392"/>
      <c r="D520" s="392"/>
      <c r="E520" s="392"/>
      <c r="F520" s="392"/>
      <c r="G520" s="392"/>
      <c r="H520" s="392"/>
      <c r="I520" s="392"/>
      <c r="J520" s="392"/>
      <c r="K520" s="392"/>
      <c r="L520" s="393"/>
      <c r="M520" s="393"/>
      <c r="N520" s="394"/>
      <c r="O520" s="395"/>
      <c r="P520" s="395"/>
      <c r="Q520" s="386"/>
    </row>
    <row r="521" spans="1:30" s="319" customFormat="1" ht="15" customHeight="1">
      <c r="A521" s="311">
        <f>0.01+A515</f>
        <v>7.2199999999999953</v>
      </c>
      <c r="B521" s="693" t="s">
        <v>870</v>
      </c>
      <c r="C521" s="694"/>
      <c r="D521" s="694"/>
      <c r="E521" s="694"/>
      <c r="F521" s="694"/>
      <c r="G521" s="694"/>
      <c r="H521" s="694"/>
      <c r="I521" s="694"/>
      <c r="J521" s="694"/>
      <c r="K521" s="695"/>
      <c r="L521" s="312" t="s">
        <v>136</v>
      </c>
      <c r="M521" s="313"/>
      <c r="N521" s="314">
        <v>1</v>
      </c>
      <c r="O521" s="315"/>
      <c r="P521" s="316">
        <f>O521*N521</f>
        <v>0</v>
      </c>
      <c r="Q521" s="318"/>
      <c r="R521" s="493"/>
      <c r="S521" s="493"/>
      <c r="T521" s="493"/>
      <c r="U521" s="493"/>
      <c r="V521" s="493"/>
      <c r="W521" s="493"/>
      <c r="X521" s="493"/>
      <c r="Y521" s="493"/>
      <c r="Z521" s="493"/>
      <c r="AA521" s="493"/>
      <c r="AB521" s="493"/>
      <c r="AC521" s="493"/>
      <c r="AD521" s="493"/>
    </row>
    <row r="522" spans="1:30" ht="122.25" customHeight="1">
      <c r="A522" s="327"/>
      <c r="B522" s="685" t="s">
        <v>871</v>
      </c>
      <c r="C522" s="685"/>
      <c r="D522" s="685"/>
      <c r="E522" s="685"/>
      <c r="F522" s="685"/>
      <c r="G522" s="685"/>
      <c r="H522" s="685"/>
      <c r="I522" s="685"/>
      <c r="J522" s="685"/>
      <c r="K522" s="685"/>
      <c r="L522" s="320"/>
      <c r="M522" s="320"/>
      <c r="N522" s="320"/>
      <c r="O522" s="320"/>
      <c r="P522" s="317"/>
    </row>
    <row r="523" spans="1:30" s="387" customFormat="1">
      <c r="A523" s="327"/>
      <c r="B523" s="441" t="s">
        <v>827</v>
      </c>
      <c r="C523" s="441"/>
      <c r="D523" s="735" t="s">
        <v>907</v>
      </c>
      <c r="E523" s="735"/>
      <c r="F523" s="735"/>
      <c r="G523" s="735"/>
      <c r="H523" s="735"/>
      <c r="I523" s="735"/>
      <c r="J523" s="735"/>
      <c r="K523" s="735"/>
      <c r="L523" s="320"/>
      <c r="M523" s="320"/>
      <c r="N523" s="320"/>
      <c r="O523" s="320"/>
      <c r="P523" s="359"/>
      <c r="Q523" s="386"/>
    </row>
    <row r="524" spans="1:30" s="387" customFormat="1">
      <c r="A524" s="327"/>
      <c r="B524" s="441"/>
      <c r="C524" s="441"/>
      <c r="D524" s="735"/>
      <c r="E524" s="735"/>
      <c r="F524" s="735"/>
      <c r="G524" s="735"/>
      <c r="H524" s="735"/>
      <c r="I524" s="735"/>
      <c r="J524" s="735"/>
      <c r="K524" s="735"/>
      <c r="L524" s="320"/>
      <c r="M524" s="320"/>
      <c r="N524" s="320"/>
      <c r="O524" s="320"/>
      <c r="P524" s="359"/>
      <c r="Q524" s="386"/>
    </row>
    <row r="525" spans="1:30">
      <c r="A525" s="373"/>
      <c r="B525" s="425"/>
      <c r="C525" s="425"/>
      <c r="D525" s="425"/>
      <c r="E525" s="425"/>
      <c r="F525" s="425"/>
      <c r="G525" s="425"/>
      <c r="H525" s="425"/>
      <c r="I525" s="425"/>
      <c r="J525" s="425"/>
      <c r="K525" s="425"/>
      <c r="L525" s="375"/>
      <c r="M525" s="375"/>
      <c r="N525" s="376"/>
      <c r="O525" s="359"/>
      <c r="P525" s="376"/>
    </row>
    <row r="526" spans="1:30">
      <c r="A526" s="373"/>
      <c r="B526" s="425"/>
      <c r="C526" s="425"/>
      <c r="D526" s="425"/>
      <c r="E526" s="425"/>
      <c r="F526" s="425"/>
      <c r="G526" s="425"/>
      <c r="H526" s="425"/>
      <c r="I526" s="425"/>
      <c r="J526" s="425"/>
      <c r="K526" s="425"/>
      <c r="L526" s="375"/>
      <c r="M526" s="375"/>
      <c r="N526" s="376"/>
      <c r="O526" s="359"/>
      <c r="P526" s="376"/>
    </row>
    <row r="527" spans="1:30" s="387" customFormat="1">
      <c r="A527" s="391"/>
      <c r="B527" s="392"/>
      <c r="C527" s="392"/>
      <c r="D527" s="392"/>
      <c r="E527" s="392"/>
      <c r="F527" s="392"/>
      <c r="G527" s="392"/>
      <c r="H527" s="392"/>
      <c r="I527" s="392"/>
      <c r="J527" s="392"/>
      <c r="K527" s="392"/>
      <c r="L527" s="393"/>
      <c r="M527" s="393"/>
      <c r="N527" s="394"/>
      <c r="O527" s="395"/>
      <c r="P527" s="395"/>
      <c r="Q527" s="386"/>
    </row>
    <row r="528" spans="1:30" s="319" customFormat="1" ht="15" customHeight="1">
      <c r="A528" s="311">
        <f>0.01+A521</f>
        <v>7.2299999999999951</v>
      </c>
      <c r="B528" s="693" t="s">
        <v>872</v>
      </c>
      <c r="C528" s="694"/>
      <c r="D528" s="694"/>
      <c r="E528" s="694"/>
      <c r="F528" s="694"/>
      <c r="G528" s="694"/>
      <c r="H528" s="694"/>
      <c r="I528" s="694"/>
      <c r="J528" s="694"/>
      <c r="K528" s="695"/>
      <c r="L528" s="312" t="s">
        <v>136</v>
      </c>
      <c r="M528" s="313"/>
      <c r="N528" s="314">
        <v>2</v>
      </c>
      <c r="O528" s="315"/>
      <c r="P528" s="316">
        <f>O528*N528</f>
        <v>0</v>
      </c>
      <c r="Q528" s="318"/>
      <c r="R528" s="493"/>
      <c r="S528" s="493"/>
      <c r="T528" s="493"/>
      <c r="U528" s="493"/>
      <c r="V528" s="493"/>
      <c r="W528" s="493"/>
      <c r="X528" s="493"/>
      <c r="Y528" s="493"/>
      <c r="Z528" s="493"/>
      <c r="AA528" s="493"/>
      <c r="AB528" s="493"/>
      <c r="AC528" s="493"/>
      <c r="AD528" s="493"/>
    </row>
    <row r="529" spans="1:30" ht="131.25" customHeight="1">
      <c r="A529" s="327"/>
      <c r="B529" s="685" t="s">
        <v>1002</v>
      </c>
      <c r="C529" s="685"/>
      <c r="D529" s="685"/>
      <c r="E529" s="685"/>
      <c r="F529" s="685"/>
      <c r="G529" s="685"/>
      <c r="H529" s="685"/>
      <c r="I529" s="685"/>
      <c r="J529" s="685"/>
      <c r="K529" s="685"/>
      <c r="L529" s="320"/>
      <c r="M529" s="320"/>
      <c r="N529" s="320"/>
      <c r="O529" s="320"/>
      <c r="P529" s="317"/>
    </row>
    <row r="530" spans="1:30" s="387" customFormat="1">
      <c r="A530" s="327"/>
      <c r="B530" s="441" t="s">
        <v>827</v>
      </c>
      <c r="C530" s="441"/>
      <c r="D530" s="735" t="s">
        <v>904</v>
      </c>
      <c r="E530" s="735"/>
      <c r="F530" s="735"/>
      <c r="G530" s="735"/>
      <c r="H530" s="735"/>
      <c r="I530" s="735"/>
      <c r="J530" s="735"/>
      <c r="K530" s="735"/>
      <c r="L530" s="320"/>
      <c r="M530" s="320"/>
      <c r="N530" s="320"/>
      <c r="O530" s="320"/>
      <c r="P530" s="359"/>
      <c r="Q530" s="386"/>
    </row>
    <row r="531" spans="1:30" s="387" customFormat="1">
      <c r="A531" s="327"/>
      <c r="B531" s="441"/>
      <c r="C531" s="441"/>
      <c r="D531" s="735"/>
      <c r="E531" s="735"/>
      <c r="F531" s="735"/>
      <c r="G531" s="735"/>
      <c r="H531" s="735"/>
      <c r="I531" s="735"/>
      <c r="J531" s="735"/>
      <c r="K531" s="735"/>
      <c r="L531" s="320"/>
      <c r="M531" s="320"/>
      <c r="N531" s="320"/>
      <c r="O531" s="320"/>
      <c r="P531" s="359"/>
      <c r="Q531" s="386"/>
    </row>
    <row r="532" spans="1:30">
      <c r="A532" s="373"/>
      <c r="B532" s="425"/>
      <c r="C532" s="425"/>
      <c r="D532" s="425"/>
      <c r="E532" s="425"/>
      <c r="F532" s="425"/>
      <c r="G532" s="425"/>
      <c r="H532" s="425"/>
      <c r="I532" s="425"/>
      <c r="J532" s="425"/>
      <c r="K532" s="425"/>
      <c r="L532" s="375"/>
      <c r="M532" s="375"/>
      <c r="N532" s="376"/>
      <c r="O532" s="359"/>
      <c r="P532" s="376"/>
    </row>
    <row r="533" spans="1:30" s="387" customFormat="1">
      <c r="A533" s="391"/>
      <c r="B533" s="392"/>
      <c r="C533" s="392"/>
      <c r="D533" s="392"/>
      <c r="E533" s="392"/>
      <c r="F533" s="392"/>
      <c r="G533" s="392"/>
      <c r="H533" s="392"/>
      <c r="I533" s="392"/>
      <c r="J533" s="392"/>
      <c r="K533" s="392"/>
      <c r="L533" s="393"/>
      <c r="M533" s="393"/>
      <c r="N533" s="394"/>
      <c r="O533" s="395"/>
      <c r="P533" s="395"/>
      <c r="Q533" s="386"/>
    </row>
    <row r="534" spans="1:30" s="319" customFormat="1" ht="15" customHeight="1">
      <c r="A534" s="311">
        <f>0.01+A528</f>
        <v>7.2399999999999949</v>
      </c>
      <c r="B534" s="693" t="s">
        <v>903</v>
      </c>
      <c r="C534" s="694"/>
      <c r="D534" s="694"/>
      <c r="E534" s="694"/>
      <c r="F534" s="694"/>
      <c r="G534" s="694"/>
      <c r="H534" s="694"/>
      <c r="I534" s="694"/>
      <c r="J534" s="694"/>
      <c r="K534" s="695"/>
      <c r="L534" s="312" t="s">
        <v>136</v>
      </c>
      <c r="M534" s="313"/>
      <c r="N534" s="314">
        <v>1</v>
      </c>
      <c r="O534" s="315"/>
      <c r="P534" s="316">
        <f>O534*N534</f>
        <v>0</v>
      </c>
      <c r="Q534" s="318"/>
      <c r="R534" s="493"/>
      <c r="S534" s="493"/>
      <c r="T534" s="493"/>
      <c r="U534" s="493"/>
      <c r="V534" s="493"/>
      <c r="W534" s="493"/>
      <c r="X534" s="493"/>
      <c r="Y534" s="493"/>
      <c r="Z534" s="493"/>
      <c r="AA534" s="493"/>
      <c r="AB534" s="493"/>
      <c r="AC534" s="493"/>
      <c r="AD534" s="493"/>
    </row>
    <row r="535" spans="1:30" ht="162.75" customHeight="1">
      <c r="A535" s="327"/>
      <c r="B535" s="685" t="s">
        <v>906</v>
      </c>
      <c r="C535" s="685"/>
      <c r="D535" s="685"/>
      <c r="E535" s="685"/>
      <c r="F535" s="685"/>
      <c r="G535" s="685"/>
      <c r="H535" s="685"/>
      <c r="I535" s="685"/>
      <c r="J535" s="685"/>
      <c r="K535" s="685"/>
      <c r="L535" s="320"/>
      <c r="M535" s="320"/>
      <c r="N535" s="320"/>
      <c r="O535" s="320"/>
      <c r="P535" s="317"/>
    </row>
    <row r="536" spans="1:30" s="387" customFormat="1">
      <c r="A536" s="327"/>
      <c r="B536" s="441" t="s">
        <v>827</v>
      </c>
      <c r="C536" s="441"/>
      <c r="D536" s="735" t="s">
        <v>905</v>
      </c>
      <c r="E536" s="735"/>
      <c r="F536" s="735"/>
      <c r="G536" s="735"/>
      <c r="H536" s="735"/>
      <c r="I536" s="735"/>
      <c r="J536" s="735"/>
      <c r="K536" s="735"/>
      <c r="L536" s="320"/>
      <c r="M536" s="320"/>
      <c r="N536" s="320"/>
      <c r="O536" s="320"/>
      <c r="P536" s="359"/>
      <c r="Q536" s="386"/>
    </row>
    <row r="537" spans="1:30" s="387" customFormat="1">
      <c r="A537" s="327"/>
      <c r="B537" s="441"/>
      <c r="C537" s="441"/>
      <c r="D537" s="735"/>
      <c r="E537" s="735"/>
      <c r="F537" s="735"/>
      <c r="G537" s="735"/>
      <c r="H537" s="735"/>
      <c r="I537" s="735"/>
      <c r="J537" s="735"/>
      <c r="K537" s="735"/>
      <c r="L537" s="320"/>
      <c r="M537" s="320"/>
      <c r="N537" s="320"/>
      <c r="O537" s="320"/>
      <c r="P537" s="359"/>
      <c r="Q537" s="386"/>
    </row>
    <row r="538" spans="1:30">
      <c r="A538" s="373"/>
      <c r="B538" s="425"/>
      <c r="C538" s="425"/>
      <c r="D538" s="425"/>
      <c r="E538" s="425"/>
      <c r="F538" s="425"/>
      <c r="G538" s="425"/>
      <c r="H538" s="425"/>
      <c r="I538" s="425"/>
      <c r="J538" s="425"/>
      <c r="K538" s="425"/>
      <c r="L538" s="375"/>
      <c r="M538" s="375"/>
      <c r="N538" s="376"/>
      <c r="O538" s="359"/>
      <c r="P538" s="376"/>
    </row>
    <row r="539" spans="1:30" s="387" customFormat="1">
      <c r="A539" s="391"/>
      <c r="B539" s="392"/>
      <c r="C539" s="392"/>
      <c r="D539" s="392"/>
      <c r="E539" s="392"/>
      <c r="F539" s="392"/>
      <c r="G539" s="392"/>
      <c r="H539" s="392"/>
      <c r="I539" s="392"/>
      <c r="J539" s="392"/>
      <c r="K539" s="392"/>
      <c r="L539" s="393"/>
      <c r="M539" s="393"/>
      <c r="N539" s="394"/>
      <c r="O539" s="395"/>
      <c r="P539" s="395"/>
      <c r="Q539" s="386"/>
    </row>
    <row r="540" spans="1:30" s="387" customFormat="1">
      <c r="A540" s="391"/>
      <c r="B540" s="392"/>
      <c r="C540" s="392"/>
      <c r="D540" s="392"/>
      <c r="E540" s="392"/>
      <c r="F540" s="392"/>
      <c r="G540" s="392"/>
      <c r="H540" s="392"/>
      <c r="I540" s="392"/>
      <c r="J540" s="392"/>
      <c r="K540" s="392"/>
      <c r="L540" s="393"/>
      <c r="M540" s="393"/>
      <c r="N540" s="394"/>
      <c r="O540" s="395"/>
      <c r="P540" s="395"/>
      <c r="Q540" s="386"/>
    </row>
    <row r="541" spans="1:30" s="319" customFormat="1" ht="15" customHeight="1">
      <c r="A541" s="311">
        <f>0.01+A528</f>
        <v>7.2399999999999949</v>
      </c>
      <c r="B541" s="693" t="s">
        <v>847</v>
      </c>
      <c r="C541" s="694"/>
      <c r="D541" s="694"/>
      <c r="E541" s="694"/>
      <c r="F541" s="694"/>
      <c r="G541" s="694"/>
      <c r="H541" s="694"/>
      <c r="I541" s="694"/>
      <c r="J541" s="694"/>
      <c r="K541" s="695"/>
      <c r="L541" s="312" t="s">
        <v>136</v>
      </c>
      <c r="M541" s="313"/>
      <c r="N541" s="314">
        <v>2</v>
      </c>
      <c r="O541" s="315"/>
      <c r="P541" s="316">
        <f>O541*N541</f>
        <v>0</v>
      </c>
      <c r="Q541" s="318"/>
      <c r="R541" s="493"/>
      <c r="S541" s="493"/>
      <c r="T541" s="493"/>
      <c r="U541" s="493"/>
      <c r="V541" s="493"/>
      <c r="W541" s="493"/>
      <c r="X541" s="493"/>
      <c r="Y541" s="493"/>
      <c r="Z541" s="493"/>
      <c r="AA541" s="493"/>
      <c r="AB541" s="493"/>
      <c r="AC541" s="493"/>
      <c r="AD541" s="493"/>
    </row>
    <row r="542" spans="1:30" ht="185.25" customHeight="1">
      <c r="A542" s="327"/>
      <c r="B542" s="687" t="s">
        <v>924</v>
      </c>
      <c r="C542" s="687"/>
      <c r="D542" s="687"/>
      <c r="E542" s="687"/>
      <c r="F542" s="687"/>
      <c r="G542" s="687"/>
      <c r="H542" s="687"/>
      <c r="I542" s="687"/>
      <c r="J542" s="687"/>
      <c r="K542" s="687"/>
      <c r="L542" s="320"/>
      <c r="M542" s="320"/>
      <c r="N542" s="320"/>
      <c r="O542" s="320"/>
      <c r="P542" s="317"/>
    </row>
    <row r="543" spans="1:30" s="387" customFormat="1">
      <c r="A543" s="327"/>
      <c r="B543" s="441" t="s">
        <v>827</v>
      </c>
      <c r="C543" s="441"/>
      <c r="D543" s="731" t="s">
        <v>846</v>
      </c>
      <c r="E543" s="731"/>
      <c r="F543" s="731"/>
      <c r="G543" s="731"/>
      <c r="H543" s="731"/>
      <c r="I543" s="731"/>
      <c r="J543" s="731"/>
      <c r="K543" s="731"/>
      <c r="L543" s="320"/>
      <c r="M543" s="320"/>
      <c r="N543" s="320"/>
      <c r="O543" s="320"/>
      <c r="P543" s="359"/>
      <c r="Q543" s="386"/>
    </row>
    <row r="544" spans="1:30">
      <c r="A544" s="373"/>
      <c r="B544" s="425"/>
      <c r="C544" s="425"/>
      <c r="D544" s="425"/>
      <c r="E544" s="425"/>
      <c r="F544" s="425"/>
      <c r="G544" s="425"/>
      <c r="H544" s="425"/>
      <c r="I544" s="425"/>
      <c r="J544" s="425"/>
      <c r="K544" s="425"/>
      <c r="L544" s="375"/>
      <c r="M544" s="375"/>
      <c r="N544" s="376"/>
      <c r="O544" s="359"/>
      <c r="P544" s="376"/>
    </row>
    <row r="545" spans="1:30" s="387" customFormat="1">
      <c r="A545" s="391"/>
      <c r="B545" s="392"/>
      <c r="C545" s="392"/>
      <c r="D545" s="392"/>
      <c r="E545" s="392"/>
      <c r="F545" s="392"/>
      <c r="G545" s="392"/>
      <c r="H545" s="392"/>
      <c r="I545" s="392"/>
      <c r="J545" s="392"/>
      <c r="K545" s="392"/>
      <c r="L545" s="393"/>
      <c r="M545" s="393"/>
      <c r="N545" s="394"/>
      <c r="O545" s="395"/>
      <c r="P545" s="395"/>
      <c r="Q545" s="386"/>
    </row>
    <row r="546" spans="1:30" s="319" customFormat="1" ht="15" customHeight="1">
      <c r="A546" s="311">
        <f>0.01+A541</f>
        <v>7.2499999999999947</v>
      </c>
      <c r="B546" s="693" t="s">
        <v>630</v>
      </c>
      <c r="C546" s="694"/>
      <c r="D546" s="694"/>
      <c r="E546" s="694"/>
      <c r="F546" s="694"/>
      <c r="G546" s="694"/>
      <c r="H546" s="694"/>
      <c r="I546" s="694"/>
      <c r="J546" s="694"/>
      <c r="K546" s="695"/>
      <c r="L546" s="312" t="s">
        <v>136</v>
      </c>
      <c r="M546" s="313"/>
      <c r="N546" s="314">
        <v>1</v>
      </c>
      <c r="O546" s="315"/>
      <c r="P546" s="316">
        <f>O546*N546</f>
        <v>0</v>
      </c>
      <c r="Q546" s="318"/>
      <c r="R546" s="493"/>
      <c r="S546" s="493"/>
      <c r="T546" s="493"/>
      <c r="U546" s="493"/>
      <c r="V546" s="493"/>
      <c r="W546" s="493"/>
      <c r="X546" s="493"/>
      <c r="Y546" s="493"/>
      <c r="Z546" s="493"/>
      <c r="AA546" s="493"/>
      <c r="AB546" s="493"/>
      <c r="AC546" s="493"/>
      <c r="AD546" s="493"/>
    </row>
    <row r="547" spans="1:30" ht="159" customHeight="1">
      <c r="A547" s="327"/>
      <c r="B547" s="687" t="s">
        <v>848</v>
      </c>
      <c r="C547" s="687"/>
      <c r="D547" s="687"/>
      <c r="E547" s="687"/>
      <c r="F547" s="687"/>
      <c r="G547" s="687"/>
      <c r="H547" s="687"/>
      <c r="I547" s="687"/>
      <c r="J547" s="687"/>
      <c r="K547" s="687"/>
      <c r="L547" s="320"/>
      <c r="M547" s="320"/>
      <c r="N547" s="320"/>
      <c r="O547" s="320"/>
      <c r="P547" s="317"/>
    </row>
    <row r="548" spans="1:30" s="387" customFormat="1">
      <c r="A548" s="391"/>
      <c r="B548" s="392"/>
      <c r="C548" s="392"/>
      <c r="D548" s="392"/>
      <c r="E548" s="392"/>
      <c r="F548" s="392"/>
      <c r="G548" s="392"/>
      <c r="H548" s="392"/>
      <c r="I548" s="392"/>
      <c r="J548" s="392"/>
      <c r="K548" s="392"/>
      <c r="L548" s="393"/>
      <c r="M548" s="393"/>
      <c r="N548" s="394"/>
      <c r="O548" s="395"/>
      <c r="P548" s="395"/>
      <c r="Q548" s="386"/>
    </row>
    <row r="549" spans="1:30" s="319" customFormat="1" ht="15" customHeight="1">
      <c r="A549" s="311">
        <f>0.01+A546</f>
        <v>7.2599999999999945</v>
      </c>
      <c r="B549" s="693" t="s">
        <v>484</v>
      </c>
      <c r="C549" s="694"/>
      <c r="D549" s="694"/>
      <c r="E549" s="694"/>
      <c r="F549" s="694"/>
      <c r="G549" s="694"/>
      <c r="H549" s="694"/>
      <c r="I549" s="694"/>
      <c r="J549" s="694"/>
      <c r="K549" s="695"/>
      <c r="L549" s="312" t="s">
        <v>136</v>
      </c>
      <c r="M549" s="313"/>
      <c r="N549" s="314">
        <v>14</v>
      </c>
      <c r="O549" s="315"/>
      <c r="P549" s="316">
        <f>O549*N549</f>
        <v>0</v>
      </c>
      <c r="Q549" s="318"/>
      <c r="R549" s="493"/>
      <c r="S549" s="493"/>
      <c r="T549" s="493"/>
      <c r="U549" s="493"/>
      <c r="V549" s="493"/>
      <c r="W549" s="493"/>
      <c r="X549" s="493"/>
      <c r="Y549" s="493"/>
      <c r="Z549" s="493"/>
      <c r="AA549" s="493"/>
      <c r="AB549" s="493"/>
      <c r="AC549" s="493"/>
      <c r="AD549" s="493"/>
    </row>
    <row r="550" spans="1:30" ht="172.5" customHeight="1">
      <c r="A550" s="327"/>
      <c r="B550" s="687" t="s">
        <v>940</v>
      </c>
      <c r="C550" s="687"/>
      <c r="D550" s="687"/>
      <c r="E550" s="687"/>
      <c r="F550" s="687"/>
      <c r="G550" s="687"/>
      <c r="H550" s="687"/>
      <c r="I550" s="687"/>
      <c r="J550" s="687"/>
      <c r="K550" s="687"/>
      <c r="L550" s="320"/>
      <c r="M550" s="320"/>
      <c r="N550" s="320"/>
      <c r="O550" s="320"/>
      <c r="P550" s="317"/>
    </row>
    <row r="551" spans="1:30">
      <c r="A551" s="373"/>
      <c r="B551" s="425"/>
      <c r="C551" s="425"/>
      <c r="D551" s="425"/>
      <c r="E551" s="425"/>
      <c r="F551" s="425"/>
      <c r="G551" s="425"/>
      <c r="H551" s="425"/>
      <c r="I551" s="425"/>
      <c r="J551" s="425"/>
      <c r="K551" s="425"/>
      <c r="L551" s="375"/>
      <c r="M551" s="375"/>
      <c r="N551" s="376"/>
      <c r="O551" s="359"/>
      <c r="P551" s="376"/>
    </row>
    <row r="552" spans="1:30" s="387" customFormat="1">
      <c r="A552" s="391"/>
      <c r="B552" s="392"/>
      <c r="C552" s="392"/>
      <c r="D552" s="392"/>
      <c r="E552" s="392"/>
      <c r="F552" s="392"/>
      <c r="G552" s="392"/>
      <c r="H552" s="392"/>
      <c r="I552" s="392"/>
      <c r="J552" s="392"/>
      <c r="K552" s="392"/>
      <c r="L552" s="393"/>
      <c r="M552" s="393"/>
      <c r="N552" s="394"/>
      <c r="O552" s="395"/>
      <c r="P552" s="395"/>
      <c r="Q552" s="386"/>
    </row>
    <row r="553" spans="1:30" s="319" customFormat="1" ht="15">
      <c r="A553" s="311">
        <f>0.01+A549</f>
        <v>7.2699999999999942</v>
      </c>
      <c r="B553" s="721" t="s">
        <v>509</v>
      </c>
      <c r="C553" s="721"/>
      <c r="D553" s="721"/>
      <c r="E553" s="721"/>
      <c r="F553" s="721"/>
      <c r="G553" s="721"/>
      <c r="H553" s="721"/>
      <c r="I553" s="721"/>
      <c r="J553" s="721"/>
      <c r="K553" s="721"/>
      <c r="L553" s="312" t="s">
        <v>136</v>
      </c>
      <c r="M553" s="313"/>
      <c r="N553" s="314">
        <v>1</v>
      </c>
      <c r="O553" s="315"/>
      <c r="P553" s="316">
        <f>O553*N553</f>
        <v>0</v>
      </c>
      <c r="Q553" s="318"/>
      <c r="R553" s="493"/>
      <c r="S553" s="493"/>
      <c r="T553" s="493"/>
      <c r="U553" s="493"/>
      <c r="V553" s="493"/>
      <c r="W553" s="493"/>
      <c r="X553" s="493"/>
      <c r="Y553" s="493"/>
      <c r="Z553" s="493"/>
      <c r="AA553" s="493"/>
      <c r="AB553" s="493"/>
      <c r="AC553" s="493"/>
      <c r="AD553" s="493"/>
    </row>
    <row r="554" spans="1:30" ht="232.5" customHeight="1">
      <c r="A554" s="327"/>
      <c r="B554" s="687" t="s">
        <v>939</v>
      </c>
      <c r="C554" s="687"/>
      <c r="D554" s="687"/>
      <c r="E554" s="687"/>
      <c r="F554" s="687"/>
      <c r="G554" s="687"/>
      <c r="H554" s="687"/>
      <c r="I554" s="687"/>
      <c r="J554" s="687"/>
      <c r="K554" s="687"/>
      <c r="L554" s="320"/>
      <c r="M554" s="320"/>
      <c r="N554" s="320"/>
      <c r="O554" s="320"/>
      <c r="P554" s="317"/>
    </row>
    <row r="555" spans="1:30" s="387" customFormat="1">
      <c r="A555" s="327"/>
      <c r="B555" s="441" t="s">
        <v>827</v>
      </c>
      <c r="C555" s="441"/>
      <c r="D555" s="731" t="s">
        <v>942</v>
      </c>
      <c r="E555" s="728"/>
      <c r="F555" s="728"/>
      <c r="G555" s="728"/>
      <c r="H555" s="728"/>
      <c r="I555" s="728"/>
      <c r="J555" s="728"/>
      <c r="K555" s="728"/>
      <c r="L555" s="320"/>
      <c r="M555" s="320"/>
      <c r="N555" s="320"/>
      <c r="O555" s="320"/>
      <c r="P555" s="359"/>
      <c r="Q555" s="386"/>
    </row>
    <row r="556" spans="1:30">
      <c r="A556" s="373"/>
      <c r="B556" s="425"/>
      <c r="C556" s="425"/>
      <c r="D556" s="425"/>
      <c r="E556" s="425"/>
      <c r="F556" s="425"/>
      <c r="G556" s="425"/>
      <c r="H556" s="425"/>
      <c r="I556" s="425"/>
      <c r="J556" s="425"/>
      <c r="K556" s="425"/>
      <c r="L556" s="375"/>
      <c r="M556" s="375"/>
      <c r="N556" s="376"/>
      <c r="O556" s="359"/>
      <c r="P556" s="376"/>
    </row>
    <row r="557" spans="1:30" s="387" customFormat="1">
      <c r="A557" s="391"/>
      <c r="B557" s="392"/>
      <c r="C557" s="392"/>
      <c r="D557" s="392"/>
      <c r="E557" s="392"/>
      <c r="F557" s="392"/>
      <c r="G557" s="392"/>
      <c r="H557" s="392"/>
      <c r="I557" s="392"/>
      <c r="J557" s="392"/>
      <c r="K557" s="392"/>
      <c r="L557" s="393"/>
      <c r="M557" s="393"/>
      <c r="N557" s="394"/>
      <c r="O557" s="395"/>
      <c r="P557" s="395"/>
      <c r="Q557" s="386"/>
    </row>
    <row r="558" spans="1:30" s="319" customFormat="1" ht="15" customHeight="1">
      <c r="A558" s="311">
        <f>0.01+A553</f>
        <v>7.279999999999994</v>
      </c>
      <c r="B558" s="693" t="s">
        <v>458</v>
      </c>
      <c r="C558" s="694"/>
      <c r="D558" s="694"/>
      <c r="E558" s="694"/>
      <c r="F558" s="694"/>
      <c r="G558" s="694"/>
      <c r="H558" s="694"/>
      <c r="I558" s="694"/>
      <c r="J558" s="694"/>
      <c r="K558" s="695"/>
      <c r="L558" s="312" t="s">
        <v>136</v>
      </c>
      <c r="M558" s="313"/>
      <c r="N558" s="314">
        <v>2</v>
      </c>
      <c r="O558" s="315"/>
      <c r="P558" s="316">
        <f>O558*N558</f>
        <v>0</v>
      </c>
      <c r="Q558" s="318"/>
      <c r="R558" s="493"/>
      <c r="S558" s="493"/>
      <c r="T558" s="493"/>
      <c r="U558" s="493"/>
      <c r="V558" s="493"/>
      <c r="W558" s="493"/>
      <c r="X558" s="493"/>
      <c r="Y558" s="493"/>
      <c r="Z558" s="493"/>
      <c r="AA558" s="493"/>
      <c r="AB558" s="493"/>
      <c r="AC558" s="493"/>
      <c r="AD558" s="493"/>
    </row>
    <row r="559" spans="1:30" ht="233.25" customHeight="1">
      <c r="A559" s="327"/>
      <c r="B559" s="687" t="s">
        <v>938</v>
      </c>
      <c r="C559" s="687"/>
      <c r="D559" s="687"/>
      <c r="E559" s="687"/>
      <c r="F559" s="687"/>
      <c r="G559" s="687"/>
      <c r="H559" s="687"/>
      <c r="I559" s="687"/>
      <c r="J559" s="687"/>
      <c r="K559" s="687"/>
      <c r="L559" s="320"/>
      <c r="M559" s="320"/>
      <c r="N559" s="320"/>
      <c r="O559" s="320"/>
      <c r="P559" s="317"/>
    </row>
    <row r="560" spans="1:30" s="387" customFormat="1">
      <c r="A560" s="327"/>
      <c r="B560" s="441" t="s">
        <v>827</v>
      </c>
      <c r="C560" s="441"/>
      <c r="D560" s="731" t="s">
        <v>941</v>
      </c>
      <c r="E560" s="728"/>
      <c r="F560" s="728"/>
      <c r="G560" s="728"/>
      <c r="H560" s="728"/>
      <c r="I560" s="728"/>
      <c r="J560" s="728"/>
      <c r="K560" s="728"/>
      <c r="L560" s="320"/>
      <c r="M560" s="320"/>
      <c r="N560" s="320"/>
      <c r="O560" s="320"/>
      <c r="P560" s="359"/>
      <c r="Q560" s="386"/>
    </row>
    <row r="561" spans="1:30">
      <c r="A561" s="373"/>
      <c r="B561" s="425"/>
      <c r="C561" s="425"/>
      <c r="D561" s="425"/>
      <c r="E561" s="425"/>
      <c r="F561" s="425"/>
      <c r="G561" s="425"/>
      <c r="H561" s="425"/>
      <c r="I561" s="425"/>
      <c r="J561" s="425"/>
      <c r="K561" s="425"/>
      <c r="L561" s="375"/>
      <c r="M561" s="375"/>
      <c r="N561" s="376"/>
      <c r="O561" s="359"/>
      <c r="P561" s="376"/>
    </row>
    <row r="562" spans="1:30" s="387" customFormat="1">
      <c r="A562" s="391"/>
      <c r="B562" s="392"/>
      <c r="C562" s="392"/>
      <c r="D562" s="392"/>
      <c r="E562" s="392"/>
      <c r="F562" s="392"/>
      <c r="G562" s="392"/>
      <c r="H562" s="392"/>
      <c r="I562" s="392"/>
      <c r="J562" s="392"/>
      <c r="K562" s="392"/>
      <c r="L562" s="393"/>
      <c r="M562" s="393"/>
      <c r="N562" s="394"/>
      <c r="O562" s="395"/>
      <c r="P562" s="395"/>
      <c r="Q562" s="386"/>
    </row>
    <row r="563" spans="1:30" s="319" customFormat="1" ht="15" customHeight="1">
      <c r="A563" s="311">
        <f>0.01+A558</f>
        <v>7.2899999999999938</v>
      </c>
      <c r="B563" s="693" t="s">
        <v>839</v>
      </c>
      <c r="C563" s="694"/>
      <c r="D563" s="694"/>
      <c r="E563" s="694"/>
      <c r="F563" s="694"/>
      <c r="G563" s="694"/>
      <c r="H563" s="694"/>
      <c r="I563" s="694"/>
      <c r="J563" s="694"/>
      <c r="K563" s="695"/>
      <c r="L563" s="312" t="s">
        <v>136</v>
      </c>
      <c r="M563" s="313"/>
      <c r="N563" s="314">
        <v>11</v>
      </c>
      <c r="O563" s="315"/>
      <c r="P563" s="316">
        <f>O563*N563</f>
        <v>0</v>
      </c>
      <c r="Q563" s="318"/>
      <c r="R563" s="493"/>
      <c r="S563" s="493"/>
      <c r="T563" s="493"/>
      <c r="U563" s="493"/>
      <c r="V563" s="493"/>
      <c r="W563" s="493"/>
      <c r="X563" s="493"/>
      <c r="Y563" s="493"/>
      <c r="Z563" s="493"/>
      <c r="AA563" s="493"/>
      <c r="AB563" s="493"/>
      <c r="AC563" s="493"/>
      <c r="AD563" s="493"/>
    </row>
    <row r="564" spans="1:30" ht="234" customHeight="1">
      <c r="A564" s="327"/>
      <c r="B564" s="687" t="s">
        <v>937</v>
      </c>
      <c r="C564" s="687"/>
      <c r="D564" s="687"/>
      <c r="E564" s="687"/>
      <c r="F564" s="687"/>
      <c r="G564" s="687"/>
      <c r="H564" s="687"/>
      <c r="I564" s="687"/>
      <c r="J564" s="687"/>
      <c r="K564" s="687"/>
      <c r="L564" s="320"/>
      <c r="M564" s="320"/>
      <c r="N564" s="320"/>
      <c r="O564" s="320"/>
      <c r="P564" s="317"/>
    </row>
    <row r="565" spans="1:30">
      <c r="A565" s="373"/>
      <c r="B565" s="425"/>
      <c r="C565" s="425"/>
      <c r="D565" s="425"/>
      <c r="E565" s="425"/>
      <c r="F565" s="425"/>
      <c r="G565" s="425"/>
      <c r="H565" s="425"/>
      <c r="I565" s="425"/>
      <c r="J565" s="425"/>
      <c r="K565" s="425"/>
      <c r="L565" s="375"/>
      <c r="M565" s="375"/>
      <c r="N565" s="376"/>
      <c r="O565" s="359"/>
      <c r="P565" s="376"/>
    </row>
    <row r="566" spans="1:30" s="387" customFormat="1">
      <c r="A566" s="391"/>
      <c r="B566" s="392"/>
      <c r="C566" s="392"/>
      <c r="D566" s="392"/>
      <c r="E566" s="392"/>
      <c r="F566" s="392"/>
      <c r="G566" s="392"/>
      <c r="H566" s="392"/>
      <c r="I566" s="392"/>
      <c r="J566" s="392"/>
      <c r="K566" s="392"/>
      <c r="L566" s="393"/>
      <c r="M566" s="393"/>
      <c r="N566" s="394"/>
      <c r="O566" s="395"/>
      <c r="P566" s="395"/>
      <c r="Q566" s="386"/>
    </row>
    <row r="567" spans="1:30" s="319" customFormat="1" ht="15" customHeight="1">
      <c r="A567" s="311">
        <f>0.01+A563</f>
        <v>7.2999999999999936</v>
      </c>
      <c r="B567" s="693" t="s">
        <v>840</v>
      </c>
      <c r="C567" s="694"/>
      <c r="D567" s="694"/>
      <c r="E567" s="694"/>
      <c r="F567" s="694"/>
      <c r="G567" s="694"/>
      <c r="H567" s="694"/>
      <c r="I567" s="694"/>
      <c r="J567" s="694"/>
      <c r="K567" s="695"/>
      <c r="L567" s="312" t="s">
        <v>136</v>
      </c>
      <c r="M567" s="313"/>
      <c r="N567" s="314">
        <v>1</v>
      </c>
      <c r="O567" s="315"/>
      <c r="P567" s="316">
        <f>O567*N567</f>
        <v>0</v>
      </c>
      <c r="Q567" s="318"/>
      <c r="R567" s="493"/>
      <c r="S567" s="493"/>
      <c r="T567" s="493"/>
      <c r="U567" s="493"/>
      <c r="V567" s="493"/>
      <c r="W567" s="493"/>
      <c r="X567" s="493"/>
      <c r="Y567" s="493"/>
      <c r="Z567" s="493"/>
      <c r="AA567" s="493"/>
      <c r="AB567" s="493"/>
      <c r="AC567" s="493"/>
      <c r="AD567" s="493"/>
    </row>
    <row r="568" spans="1:30" ht="173.25" customHeight="1">
      <c r="A568" s="327"/>
      <c r="B568" s="687" t="s">
        <v>936</v>
      </c>
      <c r="C568" s="687"/>
      <c r="D568" s="687"/>
      <c r="E568" s="687"/>
      <c r="F568" s="687"/>
      <c r="G568" s="687"/>
      <c r="H568" s="687"/>
      <c r="I568" s="687"/>
      <c r="J568" s="687"/>
      <c r="K568" s="687"/>
      <c r="L568" s="320"/>
      <c r="M568" s="320"/>
      <c r="N568" s="320"/>
      <c r="O568" s="320"/>
      <c r="P568" s="317"/>
    </row>
    <row r="569" spans="1:30">
      <c r="A569" s="373"/>
      <c r="B569" s="425"/>
      <c r="C569" s="425"/>
      <c r="D569" s="425"/>
      <c r="E569" s="425"/>
      <c r="F569" s="425"/>
      <c r="G569" s="425"/>
      <c r="H569" s="425"/>
      <c r="I569" s="425"/>
      <c r="J569" s="425"/>
      <c r="K569" s="425"/>
      <c r="L569" s="375"/>
      <c r="M569" s="375"/>
      <c r="N569" s="376"/>
      <c r="O569" s="359"/>
      <c r="P569" s="376"/>
    </row>
    <row r="570" spans="1:30" s="387" customFormat="1">
      <c r="A570" s="391"/>
      <c r="B570" s="392"/>
      <c r="C570" s="392"/>
      <c r="D570" s="392"/>
      <c r="E570" s="392"/>
      <c r="F570" s="392"/>
      <c r="G570" s="392"/>
      <c r="H570" s="392"/>
      <c r="I570" s="392"/>
      <c r="J570" s="392"/>
      <c r="K570" s="392"/>
      <c r="L570" s="393"/>
      <c r="M570" s="393"/>
      <c r="N570" s="394"/>
      <c r="O570" s="395"/>
      <c r="P570" s="395"/>
      <c r="Q570" s="386"/>
    </row>
    <row r="571" spans="1:30" s="319" customFormat="1" ht="15" customHeight="1">
      <c r="A571" s="311">
        <f>0.01+A567</f>
        <v>7.3099999999999934</v>
      </c>
      <c r="B571" s="693" t="s">
        <v>841</v>
      </c>
      <c r="C571" s="694"/>
      <c r="D571" s="694"/>
      <c r="E571" s="694"/>
      <c r="F571" s="694"/>
      <c r="G571" s="694"/>
      <c r="H571" s="694"/>
      <c r="I571" s="694"/>
      <c r="J571" s="694"/>
      <c r="K571" s="695"/>
      <c r="L571" s="312" t="s">
        <v>136</v>
      </c>
      <c r="M571" s="313"/>
      <c r="N571" s="314">
        <v>1</v>
      </c>
      <c r="O571" s="315"/>
      <c r="P571" s="316">
        <f>O571*N571</f>
        <v>0</v>
      </c>
      <c r="Q571" s="318"/>
      <c r="R571" s="493"/>
      <c r="S571" s="493"/>
      <c r="T571" s="493"/>
      <c r="U571" s="493"/>
      <c r="V571" s="493"/>
      <c r="W571" s="493"/>
      <c r="X571" s="493"/>
      <c r="Y571" s="493"/>
      <c r="Z571" s="493"/>
      <c r="AA571" s="493"/>
      <c r="AB571" s="493"/>
      <c r="AC571" s="493"/>
      <c r="AD571" s="493"/>
    </row>
    <row r="572" spans="1:30" ht="59.25" customHeight="1">
      <c r="A572" s="327"/>
      <c r="B572" s="687" t="s">
        <v>843</v>
      </c>
      <c r="C572" s="687"/>
      <c r="D572" s="687"/>
      <c r="E572" s="687"/>
      <c r="F572" s="687"/>
      <c r="G572" s="687"/>
      <c r="H572" s="687"/>
      <c r="I572" s="687"/>
      <c r="J572" s="687"/>
      <c r="K572" s="687"/>
      <c r="L572" s="320"/>
      <c r="M572" s="320"/>
      <c r="N572" s="320"/>
      <c r="O572" s="320"/>
      <c r="P572" s="317"/>
    </row>
    <row r="573" spans="1:30" s="387" customFormat="1">
      <c r="A573" s="327"/>
      <c r="B573" s="441" t="s">
        <v>827</v>
      </c>
      <c r="C573" s="441"/>
      <c r="D573" s="731" t="s">
        <v>842</v>
      </c>
      <c r="E573" s="728"/>
      <c r="F573" s="728"/>
      <c r="G573" s="728"/>
      <c r="H573" s="728"/>
      <c r="I573" s="728"/>
      <c r="J573" s="728"/>
      <c r="K573" s="728"/>
      <c r="L573" s="320"/>
      <c r="M573" s="320"/>
      <c r="N573" s="320"/>
      <c r="O573" s="320"/>
      <c r="P573" s="359"/>
      <c r="Q573" s="386"/>
    </row>
    <row r="574" spans="1:30">
      <c r="A574" s="373"/>
      <c r="B574" s="425"/>
      <c r="C574" s="425"/>
      <c r="D574" s="425"/>
      <c r="E574" s="425"/>
      <c r="F574" s="425"/>
      <c r="G574" s="425"/>
      <c r="H574" s="425"/>
      <c r="I574" s="425"/>
      <c r="J574" s="425"/>
      <c r="K574" s="425"/>
      <c r="L574" s="375"/>
      <c r="M574" s="375"/>
      <c r="N574" s="376"/>
      <c r="O574" s="359"/>
      <c r="P574" s="376"/>
    </row>
    <row r="575" spans="1:30" s="387" customFormat="1">
      <c r="A575" s="391"/>
      <c r="B575" s="392"/>
      <c r="C575" s="392"/>
      <c r="D575" s="392"/>
      <c r="E575" s="392"/>
      <c r="F575" s="392"/>
      <c r="G575" s="392"/>
      <c r="H575" s="392"/>
      <c r="I575" s="392"/>
      <c r="J575" s="392"/>
      <c r="K575" s="392"/>
      <c r="L575" s="393"/>
      <c r="M575" s="393"/>
      <c r="N575" s="394"/>
      <c r="O575" s="395"/>
      <c r="P575" s="395"/>
      <c r="Q575" s="386"/>
    </row>
    <row r="576" spans="1:30" s="319" customFormat="1" ht="15" customHeight="1">
      <c r="A576" s="311">
        <f>0.01+A571</f>
        <v>7.3199999999999932</v>
      </c>
      <c r="B576" s="693" t="s">
        <v>925</v>
      </c>
      <c r="C576" s="694"/>
      <c r="D576" s="694"/>
      <c r="E576" s="694"/>
      <c r="F576" s="694"/>
      <c r="G576" s="694"/>
      <c r="H576" s="694"/>
      <c r="I576" s="694"/>
      <c r="J576" s="694"/>
      <c r="K576" s="695"/>
      <c r="L576" s="312" t="s">
        <v>136</v>
      </c>
      <c r="M576" s="313"/>
      <c r="N576" s="314">
        <v>1</v>
      </c>
      <c r="O576" s="315"/>
      <c r="P576" s="316">
        <f>O576*N576</f>
        <v>0</v>
      </c>
      <c r="Q576" s="318"/>
      <c r="R576" s="493"/>
      <c r="S576" s="493"/>
      <c r="T576" s="493"/>
      <c r="U576" s="493"/>
      <c r="V576" s="493"/>
      <c r="W576" s="493"/>
      <c r="X576" s="493"/>
      <c r="Y576" s="493"/>
      <c r="Z576" s="493"/>
      <c r="AA576" s="493"/>
      <c r="AB576" s="493"/>
      <c r="AC576" s="493"/>
      <c r="AD576" s="493"/>
    </row>
    <row r="577" spans="1:30" ht="77.25" customHeight="1">
      <c r="A577" s="327"/>
      <c r="B577" s="687" t="s">
        <v>935</v>
      </c>
      <c r="C577" s="687"/>
      <c r="D577" s="687"/>
      <c r="E577" s="687"/>
      <c r="F577" s="687"/>
      <c r="G577" s="687"/>
      <c r="H577" s="687"/>
      <c r="I577" s="687"/>
      <c r="J577" s="687"/>
      <c r="K577" s="687"/>
      <c r="L577" s="320"/>
      <c r="M577" s="320"/>
      <c r="N577" s="320"/>
      <c r="O577" s="320"/>
      <c r="P577" s="317"/>
    </row>
    <row r="578" spans="1:30" s="387" customFormat="1">
      <c r="A578" s="327"/>
      <c r="B578" s="441" t="s">
        <v>827</v>
      </c>
      <c r="C578" s="441"/>
      <c r="D578" s="731" t="s">
        <v>926</v>
      </c>
      <c r="E578" s="728"/>
      <c r="F578" s="728"/>
      <c r="G578" s="728"/>
      <c r="H578" s="728"/>
      <c r="I578" s="728"/>
      <c r="J578" s="728"/>
      <c r="K578" s="728"/>
      <c r="L578" s="320"/>
      <c r="M578" s="320"/>
      <c r="N578" s="320"/>
      <c r="O578" s="320"/>
      <c r="P578" s="359"/>
      <c r="Q578" s="386"/>
    </row>
    <row r="579" spans="1:30">
      <c r="A579" s="373"/>
      <c r="B579" s="425"/>
      <c r="C579" s="425"/>
      <c r="D579" s="425"/>
      <c r="E579" s="425"/>
      <c r="F579" s="425"/>
      <c r="G579" s="425"/>
      <c r="H579" s="425"/>
      <c r="I579" s="425"/>
      <c r="J579" s="425"/>
      <c r="K579" s="425"/>
      <c r="L579" s="375"/>
      <c r="M579" s="375"/>
      <c r="N579" s="376"/>
      <c r="O579" s="359"/>
      <c r="P579" s="376"/>
    </row>
    <row r="580" spans="1:30" s="387" customFormat="1">
      <c r="A580" s="391"/>
      <c r="B580" s="392"/>
      <c r="C580" s="392"/>
      <c r="D580" s="392"/>
      <c r="E580" s="392"/>
      <c r="F580" s="392"/>
      <c r="G580" s="392"/>
      <c r="H580" s="392"/>
      <c r="I580" s="392"/>
      <c r="J580" s="392"/>
      <c r="K580" s="392"/>
      <c r="L580" s="393"/>
      <c r="M580" s="393"/>
      <c r="N580" s="394"/>
      <c r="O580" s="395"/>
      <c r="P580" s="395"/>
      <c r="Q580" s="386"/>
    </row>
    <row r="581" spans="1:30" s="319" customFormat="1" ht="15" customHeight="1">
      <c r="A581" s="311">
        <f>0.01+A576</f>
        <v>7.329999999999993</v>
      </c>
      <c r="B581" s="693" t="s">
        <v>927</v>
      </c>
      <c r="C581" s="694"/>
      <c r="D581" s="694"/>
      <c r="E581" s="694"/>
      <c r="F581" s="694"/>
      <c r="G581" s="694"/>
      <c r="H581" s="694"/>
      <c r="I581" s="694"/>
      <c r="J581" s="694"/>
      <c r="K581" s="695"/>
      <c r="L581" s="312" t="s">
        <v>136</v>
      </c>
      <c r="M581" s="313"/>
      <c r="N581" s="314">
        <v>2</v>
      </c>
      <c r="O581" s="315"/>
      <c r="P581" s="316">
        <f>O581*N581</f>
        <v>0</v>
      </c>
      <c r="Q581" s="318"/>
      <c r="R581" s="493"/>
      <c r="S581" s="493"/>
      <c r="T581" s="493"/>
      <c r="U581" s="493"/>
      <c r="V581" s="493"/>
      <c r="W581" s="493"/>
      <c r="X581" s="493"/>
      <c r="Y581" s="493"/>
      <c r="Z581" s="493"/>
      <c r="AA581" s="493"/>
      <c r="AB581" s="493"/>
      <c r="AC581" s="493"/>
      <c r="AD581" s="493"/>
    </row>
    <row r="582" spans="1:30" ht="89.25" customHeight="1">
      <c r="A582" s="327"/>
      <c r="B582" s="687" t="s">
        <v>932</v>
      </c>
      <c r="C582" s="687"/>
      <c r="D582" s="687"/>
      <c r="E582" s="687"/>
      <c r="F582" s="687"/>
      <c r="G582" s="687"/>
      <c r="H582" s="687"/>
      <c r="I582" s="687"/>
      <c r="J582" s="687"/>
      <c r="K582" s="687"/>
      <c r="L582" s="320"/>
      <c r="M582" s="320"/>
      <c r="N582" s="320"/>
      <c r="O582" s="320"/>
      <c r="P582" s="317"/>
    </row>
    <row r="583" spans="1:30" s="387" customFormat="1">
      <c r="A583" s="327"/>
      <c r="B583" s="441" t="s">
        <v>827</v>
      </c>
      <c r="C583" s="441"/>
      <c r="D583" s="731" t="s">
        <v>928</v>
      </c>
      <c r="E583" s="728"/>
      <c r="F583" s="728"/>
      <c r="G583" s="728"/>
      <c r="H583" s="728"/>
      <c r="I583" s="728"/>
      <c r="J583" s="728"/>
      <c r="K583" s="728"/>
      <c r="L583" s="320"/>
      <c r="M583" s="320"/>
      <c r="N583" s="320"/>
      <c r="O583" s="320"/>
      <c r="P583" s="359"/>
      <c r="Q583" s="386"/>
    </row>
    <row r="584" spans="1:30">
      <c r="A584" s="373"/>
      <c r="B584" s="425"/>
      <c r="C584" s="425"/>
      <c r="D584" s="425"/>
      <c r="E584" s="425"/>
      <c r="F584" s="425"/>
      <c r="G584" s="425"/>
      <c r="H584" s="425"/>
      <c r="I584" s="425"/>
      <c r="J584" s="425"/>
      <c r="K584" s="425"/>
      <c r="L584" s="375"/>
      <c r="M584" s="375"/>
      <c r="N584" s="376"/>
      <c r="O584" s="359"/>
      <c r="P584" s="376"/>
    </row>
    <row r="585" spans="1:30" s="387" customFormat="1">
      <c r="A585" s="391"/>
      <c r="B585" s="392"/>
      <c r="C585" s="392"/>
      <c r="D585" s="392"/>
      <c r="E585" s="392"/>
      <c r="F585" s="392"/>
      <c r="G585" s="392"/>
      <c r="H585" s="392"/>
      <c r="I585" s="392"/>
      <c r="J585" s="392"/>
      <c r="K585" s="392"/>
      <c r="L585" s="393"/>
      <c r="M585" s="393"/>
      <c r="N585" s="394"/>
      <c r="O585" s="395"/>
      <c r="P585" s="395"/>
      <c r="Q585" s="386"/>
    </row>
    <row r="586" spans="1:30" s="319" customFormat="1" ht="15" customHeight="1">
      <c r="A586" s="311">
        <f>0.01+A581</f>
        <v>7.3399999999999928</v>
      </c>
      <c r="B586" s="693" t="s">
        <v>929</v>
      </c>
      <c r="C586" s="694"/>
      <c r="D586" s="694"/>
      <c r="E586" s="694"/>
      <c r="F586" s="694"/>
      <c r="G586" s="694"/>
      <c r="H586" s="694"/>
      <c r="I586" s="694"/>
      <c r="J586" s="694"/>
      <c r="K586" s="695"/>
      <c r="L586" s="312" t="s">
        <v>136</v>
      </c>
      <c r="M586" s="313"/>
      <c r="N586" s="314">
        <v>1</v>
      </c>
      <c r="O586" s="315"/>
      <c r="P586" s="316">
        <f>O586*N586</f>
        <v>0</v>
      </c>
      <c r="Q586" s="318"/>
      <c r="R586" s="493"/>
      <c r="S586" s="493"/>
      <c r="T586" s="493"/>
      <c r="U586" s="493"/>
      <c r="V586" s="493"/>
      <c r="W586" s="493"/>
      <c r="X586" s="493"/>
      <c r="Y586" s="493"/>
      <c r="Z586" s="493"/>
      <c r="AA586" s="493"/>
      <c r="AB586" s="493"/>
      <c r="AC586" s="493"/>
      <c r="AD586" s="493"/>
    </row>
    <row r="587" spans="1:30" ht="132.75" customHeight="1">
      <c r="A587" s="327"/>
      <c r="B587" s="687" t="s">
        <v>934</v>
      </c>
      <c r="C587" s="687"/>
      <c r="D587" s="687"/>
      <c r="E587" s="687"/>
      <c r="F587" s="687"/>
      <c r="G587" s="687"/>
      <c r="H587" s="687"/>
      <c r="I587" s="687"/>
      <c r="J587" s="687"/>
      <c r="K587" s="687"/>
      <c r="L587" s="320"/>
      <c r="M587" s="320"/>
      <c r="N587" s="320"/>
      <c r="O587" s="320"/>
      <c r="P587" s="317"/>
    </row>
    <row r="588" spans="1:30" s="387" customFormat="1">
      <c r="A588" s="327"/>
      <c r="B588" s="441" t="s">
        <v>827</v>
      </c>
      <c r="C588" s="441"/>
      <c r="D588" s="731" t="s">
        <v>930</v>
      </c>
      <c r="E588" s="728"/>
      <c r="F588" s="728"/>
      <c r="G588" s="728"/>
      <c r="H588" s="728"/>
      <c r="I588" s="728"/>
      <c r="J588" s="728"/>
      <c r="K588" s="728"/>
      <c r="L588" s="320"/>
      <c r="M588" s="320"/>
      <c r="N588" s="320"/>
      <c r="O588" s="320"/>
      <c r="P588" s="359"/>
      <c r="Q588" s="386"/>
    </row>
    <row r="589" spans="1:30">
      <c r="A589" s="373"/>
      <c r="B589" s="425"/>
      <c r="C589" s="425"/>
      <c r="D589" s="425"/>
      <c r="E589" s="425"/>
      <c r="F589" s="425"/>
      <c r="G589" s="425"/>
      <c r="H589" s="425"/>
      <c r="I589" s="425"/>
      <c r="J589" s="425"/>
      <c r="K589" s="425"/>
      <c r="L589" s="375"/>
      <c r="M589" s="375"/>
      <c r="N589" s="376"/>
      <c r="O589" s="359"/>
      <c r="P589" s="376"/>
    </row>
    <row r="590" spans="1:30" s="387" customFormat="1">
      <c r="A590" s="391"/>
      <c r="B590" s="392"/>
      <c r="C590" s="392"/>
      <c r="D590" s="392"/>
      <c r="E590" s="392"/>
      <c r="F590" s="392"/>
      <c r="G590" s="392"/>
      <c r="H590" s="392"/>
      <c r="I590" s="392"/>
      <c r="J590" s="392"/>
      <c r="K590" s="392"/>
      <c r="L590" s="393"/>
      <c r="M590" s="393"/>
      <c r="N590" s="394"/>
      <c r="O590" s="395"/>
      <c r="P590" s="395"/>
      <c r="Q590" s="386"/>
    </row>
    <row r="591" spans="1:30" s="319" customFormat="1" ht="15" customHeight="1">
      <c r="A591" s="311">
        <f>0.01+A586</f>
        <v>7.3499999999999925</v>
      </c>
      <c r="B591" s="693" t="s">
        <v>931</v>
      </c>
      <c r="C591" s="694"/>
      <c r="D591" s="694"/>
      <c r="E591" s="694"/>
      <c r="F591" s="694"/>
      <c r="G591" s="694"/>
      <c r="H591" s="694"/>
      <c r="I591" s="694"/>
      <c r="J591" s="694"/>
      <c r="K591" s="695"/>
      <c r="L591" s="312" t="s">
        <v>136</v>
      </c>
      <c r="M591" s="313"/>
      <c r="N591" s="314">
        <v>1</v>
      </c>
      <c r="O591" s="315"/>
      <c r="P591" s="316">
        <f>O591*N591</f>
        <v>0</v>
      </c>
      <c r="Q591" s="318"/>
      <c r="R591" s="493"/>
      <c r="S591" s="493"/>
      <c r="T591" s="493"/>
      <c r="U591" s="493"/>
      <c r="V591" s="493"/>
      <c r="W591" s="493"/>
      <c r="X591" s="493"/>
      <c r="Y591" s="493"/>
      <c r="Z591" s="493"/>
      <c r="AA591" s="493"/>
      <c r="AB591" s="493"/>
      <c r="AC591" s="493"/>
      <c r="AD591" s="493"/>
    </row>
    <row r="592" spans="1:30" ht="96" customHeight="1">
      <c r="A592" s="327"/>
      <c r="B592" s="687" t="s">
        <v>933</v>
      </c>
      <c r="C592" s="687"/>
      <c r="D592" s="687"/>
      <c r="E592" s="687"/>
      <c r="F592" s="687"/>
      <c r="G592" s="687"/>
      <c r="H592" s="687"/>
      <c r="I592" s="687"/>
      <c r="J592" s="687"/>
      <c r="K592" s="687"/>
      <c r="L592" s="320"/>
      <c r="M592" s="320"/>
      <c r="N592" s="320"/>
      <c r="O592" s="320"/>
      <c r="P592" s="317"/>
    </row>
    <row r="593" spans="1:30" s="387" customFormat="1">
      <c r="A593" s="327"/>
      <c r="B593" s="441" t="s">
        <v>827</v>
      </c>
      <c r="C593" s="441"/>
      <c r="D593" s="731" t="s">
        <v>930</v>
      </c>
      <c r="E593" s="728"/>
      <c r="F593" s="728"/>
      <c r="G593" s="728"/>
      <c r="H593" s="728"/>
      <c r="I593" s="728"/>
      <c r="J593" s="728"/>
      <c r="K593" s="728"/>
      <c r="L593" s="320"/>
      <c r="M593" s="320"/>
      <c r="N593" s="320"/>
      <c r="O593" s="320"/>
      <c r="P593" s="359"/>
      <c r="Q593" s="386"/>
    </row>
    <row r="594" spans="1:30">
      <c r="A594" s="373"/>
      <c r="B594" s="425"/>
      <c r="C594" s="425"/>
      <c r="D594" s="425"/>
      <c r="E594" s="425"/>
      <c r="F594" s="425"/>
      <c r="G594" s="425"/>
      <c r="H594" s="425"/>
      <c r="I594" s="425"/>
      <c r="J594" s="425"/>
      <c r="K594" s="425"/>
      <c r="L594" s="375"/>
      <c r="M594" s="375"/>
      <c r="N594" s="376"/>
      <c r="O594" s="359"/>
      <c r="P594" s="376"/>
    </row>
    <row r="595" spans="1:30">
      <c r="A595" s="373"/>
      <c r="B595" s="425"/>
      <c r="C595" s="425"/>
      <c r="D595" s="425"/>
      <c r="E595" s="425"/>
      <c r="F595" s="425"/>
      <c r="G595" s="425"/>
      <c r="H595" s="425"/>
      <c r="I595" s="425"/>
      <c r="J595" s="425"/>
      <c r="K595" s="425"/>
      <c r="L595" s="375"/>
      <c r="M595" s="375"/>
      <c r="N595" s="376"/>
      <c r="O595" s="359"/>
      <c r="P595" s="376"/>
    </row>
    <row r="596" spans="1:30" s="387" customFormat="1">
      <c r="A596" s="391"/>
      <c r="B596" s="392"/>
      <c r="C596" s="392"/>
      <c r="D596" s="392"/>
      <c r="E596" s="392"/>
      <c r="F596" s="392"/>
      <c r="G596" s="392"/>
      <c r="H596" s="392"/>
      <c r="I596" s="392"/>
      <c r="J596" s="392"/>
      <c r="K596" s="392"/>
      <c r="L596" s="393"/>
      <c r="M596" s="393"/>
      <c r="N596" s="394"/>
      <c r="O596" s="395"/>
      <c r="P596" s="395"/>
      <c r="Q596" s="386"/>
    </row>
    <row r="597" spans="1:30" ht="15">
      <c r="A597" s="311">
        <f>0.01+A591</f>
        <v>7.3599999999999923</v>
      </c>
      <c r="B597" s="693" t="s">
        <v>900</v>
      </c>
      <c r="C597" s="694"/>
      <c r="D597" s="694"/>
      <c r="E597" s="694"/>
      <c r="F597" s="694"/>
      <c r="G597" s="694"/>
      <c r="H597" s="694"/>
      <c r="I597" s="694"/>
      <c r="J597" s="694"/>
      <c r="K597" s="695"/>
      <c r="L597" s="312" t="s">
        <v>136</v>
      </c>
      <c r="M597" s="313"/>
      <c r="N597" s="314">
        <v>1</v>
      </c>
      <c r="O597" s="315"/>
      <c r="P597" s="316">
        <f>O597*N597</f>
        <v>0</v>
      </c>
    </row>
    <row r="598" spans="1:30" ht="106.5" customHeight="1">
      <c r="A598" s="327"/>
      <c r="B598" s="685" t="s">
        <v>898</v>
      </c>
      <c r="C598" s="685"/>
      <c r="D598" s="685"/>
      <c r="E598" s="685"/>
      <c r="F598" s="685"/>
      <c r="G598" s="685"/>
      <c r="H598" s="685"/>
      <c r="I598" s="685"/>
      <c r="J598" s="685"/>
      <c r="K598" s="685"/>
      <c r="L598" s="320"/>
      <c r="M598" s="320"/>
      <c r="N598" s="320"/>
      <c r="O598" s="320"/>
      <c r="P598" s="317"/>
      <c r="S598" s="596"/>
    </row>
    <row r="599" spans="1:30">
      <c r="A599" s="327"/>
      <c r="B599" s="696" t="s">
        <v>899</v>
      </c>
      <c r="C599" s="696"/>
      <c r="D599" s="696"/>
      <c r="E599" s="696"/>
      <c r="F599" s="696"/>
      <c r="G599" s="696"/>
      <c r="H599" s="696"/>
      <c r="I599" s="696"/>
      <c r="J599" s="696"/>
      <c r="K599" s="696"/>
      <c r="L599" s="320"/>
      <c r="M599" s="320"/>
      <c r="N599" s="320"/>
      <c r="O599" s="320"/>
      <c r="P599" s="317"/>
      <c r="S599" s="596"/>
    </row>
    <row r="600" spans="1:30">
      <c r="A600" s="442"/>
      <c r="B600" s="443"/>
      <c r="C600" s="444"/>
      <c r="D600" s="444"/>
      <c r="E600" s="444"/>
      <c r="F600" s="444"/>
      <c r="G600" s="444"/>
      <c r="H600" s="444"/>
      <c r="I600" s="444"/>
      <c r="J600" s="444"/>
      <c r="K600" s="444"/>
      <c r="L600" s="445"/>
      <c r="M600" s="446"/>
      <c r="N600" s="446"/>
      <c r="O600" s="446"/>
      <c r="P600" s="447"/>
    </row>
    <row r="601" spans="1:30">
      <c r="A601" s="448"/>
      <c r="B601" s="320"/>
      <c r="C601" s="320"/>
      <c r="D601" s="320"/>
      <c r="E601" s="320"/>
      <c r="F601" s="320"/>
      <c r="G601" s="320"/>
      <c r="H601" s="320"/>
      <c r="I601" s="320"/>
      <c r="J601" s="320"/>
      <c r="K601" s="320"/>
      <c r="L601" s="320"/>
      <c r="M601" s="320"/>
      <c r="N601" s="320"/>
      <c r="O601" s="320"/>
      <c r="P601" s="317"/>
    </row>
    <row r="602" spans="1:30" s="319" customFormat="1" ht="15">
      <c r="A602" s="311">
        <f>0.01+A597</f>
        <v>7.3699999999999921</v>
      </c>
      <c r="B602" s="693" t="s">
        <v>851</v>
      </c>
      <c r="C602" s="694"/>
      <c r="D602" s="694"/>
      <c r="E602" s="694"/>
      <c r="F602" s="694"/>
      <c r="G602" s="694"/>
      <c r="H602" s="694"/>
      <c r="I602" s="694"/>
      <c r="J602" s="694"/>
      <c r="K602" s="695"/>
      <c r="L602" s="312" t="s">
        <v>136</v>
      </c>
      <c r="M602" s="313"/>
      <c r="N602" s="314">
        <v>1</v>
      </c>
      <c r="O602" s="315"/>
      <c r="P602" s="316">
        <f>O602*N602</f>
        <v>0</v>
      </c>
      <c r="Q602" s="318"/>
      <c r="R602" s="493"/>
      <c r="S602" s="493"/>
      <c r="T602" s="493"/>
      <c r="U602" s="493"/>
      <c r="V602" s="493"/>
      <c r="W602" s="493"/>
      <c r="X602" s="493"/>
      <c r="Y602" s="493"/>
      <c r="Z602" s="493"/>
      <c r="AA602" s="493"/>
      <c r="AB602" s="493"/>
      <c r="AC602" s="493"/>
      <c r="AD602" s="493"/>
    </row>
    <row r="603" spans="1:30" ht="96" customHeight="1">
      <c r="A603" s="327"/>
      <c r="B603" s="687" t="s">
        <v>852</v>
      </c>
      <c r="C603" s="687"/>
      <c r="D603" s="687"/>
      <c r="E603" s="687"/>
      <c r="F603" s="687"/>
      <c r="G603" s="687"/>
      <c r="H603" s="687"/>
      <c r="I603" s="687"/>
      <c r="J603" s="687"/>
      <c r="K603" s="687"/>
      <c r="L603" s="320"/>
      <c r="M603" s="320"/>
      <c r="N603" s="320"/>
      <c r="O603" s="320"/>
      <c r="P603" s="317"/>
    </row>
    <row r="604" spans="1:30" s="387" customFormat="1">
      <c r="A604" s="327"/>
      <c r="B604" s="441" t="s">
        <v>827</v>
      </c>
      <c r="C604" s="441"/>
      <c r="D604" s="728" t="s">
        <v>853</v>
      </c>
      <c r="E604" s="728"/>
      <c r="F604" s="728"/>
      <c r="G604" s="728"/>
      <c r="H604" s="728"/>
      <c r="I604" s="728"/>
      <c r="J604" s="728"/>
      <c r="K604" s="728"/>
      <c r="L604" s="320"/>
      <c r="M604" s="320"/>
      <c r="N604" s="320"/>
      <c r="O604" s="320"/>
      <c r="P604" s="359"/>
      <c r="Q604" s="386"/>
    </row>
    <row r="605" spans="1:30">
      <c r="A605" s="373"/>
      <c r="B605" s="425"/>
      <c r="C605" s="425"/>
      <c r="D605" s="425"/>
      <c r="E605" s="425"/>
      <c r="F605" s="425"/>
      <c r="G605" s="425"/>
      <c r="H605" s="425"/>
      <c r="I605" s="425"/>
      <c r="J605" s="425"/>
      <c r="K605" s="425"/>
      <c r="L605" s="375"/>
      <c r="M605" s="375"/>
      <c r="N605" s="376"/>
      <c r="O605" s="359"/>
      <c r="P605" s="376"/>
    </row>
    <row r="606" spans="1:30" s="387" customFormat="1">
      <c r="A606" s="391"/>
      <c r="B606" s="392"/>
      <c r="C606" s="392"/>
      <c r="D606" s="392"/>
      <c r="E606" s="392"/>
      <c r="F606" s="392"/>
      <c r="G606" s="392"/>
      <c r="H606" s="392"/>
      <c r="I606" s="392"/>
      <c r="J606" s="392"/>
      <c r="K606" s="392"/>
      <c r="L606" s="393"/>
      <c r="M606" s="393"/>
      <c r="N606" s="394"/>
      <c r="O606" s="395"/>
      <c r="P606" s="395"/>
      <c r="Q606" s="386"/>
    </row>
    <row r="607" spans="1:30" s="387" customFormat="1" ht="13.5" thickBot="1">
      <c r="A607" s="373"/>
      <c r="B607" s="374"/>
      <c r="C607" s="374"/>
      <c r="D607" s="374"/>
      <c r="E607" s="374"/>
      <c r="F607" s="374"/>
      <c r="G607" s="374"/>
      <c r="H607" s="374"/>
      <c r="I607" s="374"/>
      <c r="J607" s="374"/>
      <c r="K607" s="374"/>
      <c r="L607" s="375"/>
      <c r="M607" s="378"/>
      <c r="N607" s="379"/>
      <c r="O607" s="359"/>
      <c r="P607" s="359"/>
      <c r="Q607" s="386"/>
    </row>
    <row r="608" spans="1:30" s="347" customFormat="1" ht="17.25" customHeight="1" thickBot="1">
      <c r="A608" s="411"/>
      <c r="B608" s="711" t="s">
        <v>463</v>
      </c>
      <c r="C608" s="711"/>
      <c r="D608" s="711"/>
      <c r="E608" s="711"/>
      <c r="F608" s="711"/>
      <c r="G608" s="711"/>
      <c r="H608" s="711"/>
      <c r="I608" s="711"/>
      <c r="J608" s="711"/>
      <c r="K608" s="711"/>
      <c r="L608" s="412"/>
      <c r="M608" s="412"/>
      <c r="N608" s="412"/>
      <c r="O608" s="372"/>
      <c r="P608" s="413">
        <f>SUM(P396:P607)</f>
        <v>0</v>
      </c>
      <c r="Q608" s="346"/>
      <c r="R608" s="598"/>
      <c r="S608" s="598"/>
      <c r="T608" s="598"/>
      <c r="U608" s="598"/>
      <c r="V608" s="598"/>
      <c r="W608" s="598"/>
      <c r="X608" s="598"/>
      <c r="Y608" s="598"/>
      <c r="Z608" s="598"/>
      <c r="AA608" s="598"/>
      <c r="AB608" s="598"/>
      <c r="AC608" s="598"/>
      <c r="AD608" s="598"/>
    </row>
    <row r="609" spans="1:30">
      <c r="A609" s="373"/>
    </row>
    <row r="610" spans="1:30">
      <c r="A610" s="373"/>
      <c r="B610" s="377"/>
      <c r="C610" s="377"/>
      <c r="D610" s="377"/>
      <c r="E610" s="377"/>
      <c r="F610" s="377"/>
      <c r="G610" s="377"/>
      <c r="H610" s="377"/>
      <c r="I610" s="377"/>
      <c r="J610" s="377"/>
      <c r="K610" s="377"/>
      <c r="L610" s="378"/>
      <c r="M610" s="378"/>
      <c r="N610" s="379"/>
      <c r="O610" s="359"/>
      <c r="P610" s="380"/>
    </row>
    <row r="611" spans="1:30">
      <c r="A611" s="373"/>
      <c r="B611" s="377"/>
      <c r="C611" s="377"/>
      <c r="D611" s="377"/>
      <c r="E611" s="377"/>
      <c r="F611" s="377"/>
      <c r="G611" s="377"/>
      <c r="H611" s="377"/>
      <c r="I611" s="377"/>
      <c r="J611" s="377"/>
      <c r="K611" s="377"/>
      <c r="L611" s="378"/>
      <c r="M611" s="378"/>
      <c r="N611" s="379"/>
      <c r="O611" s="359"/>
      <c r="P611" s="380"/>
    </row>
    <row r="612" spans="1:30" ht="20.25" customHeight="1">
      <c r="A612" s="381">
        <v>8</v>
      </c>
      <c r="B612" s="708" t="s">
        <v>10</v>
      </c>
      <c r="C612" s="708"/>
      <c r="D612" s="708"/>
      <c r="E612" s="708"/>
      <c r="F612" s="708"/>
      <c r="G612" s="708"/>
      <c r="H612" s="708"/>
      <c r="I612" s="708"/>
      <c r="J612" s="708"/>
      <c r="K612" s="708"/>
      <c r="L612" s="382"/>
      <c r="M612" s="382"/>
      <c r="N612" s="383"/>
      <c r="O612" s="384"/>
      <c r="P612" s="385"/>
    </row>
    <row r="613" spans="1:30" ht="30.75" customHeight="1">
      <c r="A613" s="415"/>
      <c r="B613" s="724" t="s">
        <v>216</v>
      </c>
      <c r="C613" s="724"/>
      <c r="D613" s="724"/>
      <c r="E613" s="724"/>
      <c r="F613" s="724"/>
      <c r="G613" s="724"/>
      <c r="H613" s="724"/>
      <c r="I613" s="724"/>
      <c r="J613" s="724"/>
      <c r="K613" s="724"/>
      <c r="L613" s="724"/>
      <c r="M613" s="724"/>
      <c r="N613" s="724"/>
      <c r="O613" s="724"/>
      <c r="P613" s="724"/>
    </row>
    <row r="614" spans="1:30" ht="20.25" customHeight="1">
      <c r="A614" s="415"/>
      <c r="B614" s="726" t="s">
        <v>264</v>
      </c>
      <c r="C614" s="726"/>
      <c r="D614" s="726"/>
      <c r="E614" s="726"/>
      <c r="F614" s="726"/>
      <c r="G614" s="726"/>
      <c r="H614" s="726"/>
      <c r="I614" s="726"/>
      <c r="J614" s="726"/>
      <c r="K614" s="726"/>
      <c r="L614" s="342"/>
      <c r="M614" s="342"/>
      <c r="N614" s="343"/>
      <c r="O614" s="344"/>
      <c r="P614" s="345"/>
    </row>
    <row r="615" spans="1:30" ht="71.25" customHeight="1">
      <c r="A615" s="415"/>
      <c r="B615" s="713" t="s">
        <v>623</v>
      </c>
      <c r="C615" s="713"/>
      <c r="D615" s="713"/>
      <c r="E615" s="713"/>
      <c r="F615" s="713"/>
      <c r="G615" s="713"/>
      <c r="H615" s="713"/>
      <c r="I615" s="713"/>
      <c r="J615" s="713"/>
      <c r="K615" s="713"/>
      <c r="L615" s="342"/>
      <c r="M615" s="342"/>
      <c r="N615" s="343"/>
      <c r="O615" s="344"/>
      <c r="P615" s="345"/>
    </row>
    <row r="616" spans="1:30" ht="42.75" customHeight="1">
      <c r="A616" s="373"/>
      <c r="B616" s="709" t="s">
        <v>357</v>
      </c>
      <c r="C616" s="709"/>
      <c r="D616" s="709"/>
      <c r="E616" s="709"/>
      <c r="F616" s="709"/>
      <c r="G616" s="709"/>
      <c r="H616" s="709"/>
      <c r="I616" s="709"/>
      <c r="J616" s="709"/>
      <c r="K616" s="709"/>
      <c r="L616" s="378"/>
      <c r="M616" s="378"/>
      <c r="N616" s="379"/>
      <c r="O616" s="359"/>
      <c r="P616" s="380"/>
    </row>
    <row r="617" spans="1:30">
      <c r="A617" s="373"/>
    </row>
    <row r="618" spans="1:30" s="387" customFormat="1" ht="11.25" customHeight="1">
      <c r="A618" s="391"/>
      <c r="B618" s="392"/>
      <c r="C618" s="392"/>
      <c r="D618" s="392"/>
      <c r="E618" s="392"/>
      <c r="F618" s="392"/>
      <c r="G618" s="392"/>
      <c r="H618" s="392"/>
      <c r="I618" s="392"/>
      <c r="J618" s="392"/>
      <c r="K618" s="392"/>
      <c r="L618" s="393"/>
      <c r="M618" s="393"/>
      <c r="N618" s="394"/>
      <c r="O618" s="395"/>
      <c r="P618" s="395"/>
      <c r="Q618" s="386"/>
    </row>
    <row r="619" spans="1:30" s="319" customFormat="1" ht="15">
      <c r="A619" s="428">
        <f>0.01+A612</f>
        <v>8.01</v>
      </c>
      <c r="B619" s="693" t="s">
        <v>510</v>
      </c>
      <c r="C619" s="694"/>
      <c r="D619" s="694"/>
      <c r="E619" s="694"/>
      <c r="F619" s="694"/>
      <c r="G619" s="694"/>
      <c r="H619" s="694"/>
      <c r="I619" s="694"/>
      <c r="J619" s="694"/>
      <c r="K619" s="695"/>
      <c r="L619" s="312" t="s">
        <v>136</v>
      </c>
      <c r="M619" s="313"/>
      <c r="N619" s="314">
        <v>1</v>
      </c>
      <c r="O619" s="315"/>
      <c r="P619" s="316">
        <f>O619*N619</f>
        <v>0</v>
      </c>
      <c r="Q619" s="318"/>
      <c r="R619" s="493"/>
      <c r="S619" s="493"/>
      <c r="T619" s="493"/>
      <c r="U619" s="493"/>
      <c r="V619" s="493"/>
      <c r="W619" s="493"/>
      <c r="X619" s="493"/>
      <c r="Y619" s="493"/>
      <c r="Z619" s="493"/>
      <c r="AA619" s="493"/>
      <c r="AB619" s="493"/>
      <c r="AC619" s="493"/>
      <c r="AD619" s="493"/>
    </row>
    <row r="620" spans="1:30" ht="161.25" customHeight="1">
      <c r="A620" s="327"/>
      <c r="B620" s="696" t="s">
        <v>1040</v>
      </c>
      <c r="C620" s="696"/>
      <c r="D620" s="696"/>
      <c r="E620" s="696"/>
      <c r="F620" s="696"/>
      <c r="G620" s="696"/>
      <c r="H620" s="696"/>
      <c r="I620" s="696"/>
      <c r="J620" s="696"/>
      <c r="K620" s="696"/>
      <c r="L620" s="320"/>
      <c r="M620" s="320"/>
      <c r="N620" s="320"/>
      <c r="O620" s="320"/>
      <c r="P620" s="398"/>
    </row>
    <row r="621" spans="1:30" s="387" customFormat="1">
      <c r="A621" s="327"/>
      <c r="B621" s="441" t="s">
        <v>827</v>
      </c>
      <c r="C621" s="441"/>
      <c r="D621" s="731" t="s">
        <v>954</v>
      </c>
      <c r="E621" s="728"/>
      <c r="F621" s="728"/>
      <c r="G621" s="728"/>
      <c r="H621" s="728"/>
      <c r="I621" s="728"/>
      <c r="J621" s="728"/>
      <c r="K621" s="728"/>
      <c r="L621" s="320"/>
      <c r="M621" s="320"/>
      <c r="N621" s="320"/>
      <c r="O621" s="320"/>
      <c r="P621" s="359"/>
      <c r="Q621" s="386"/>
    </row>
    <row r="622" spans="1:30">
      <c r="A622" s="399"/>
      <c r="B622" s="400"/>
      <c r="C622" s="400"/>
      <c r="D622" s="400"/>
      <c r="E622" s="400"/>
      <c r="F622" s="400"/>
      <c r="G622" s="400"/>
      <c r="H622" s="400"/>
      <c r="I622" s="400"/>
      <c r="J622" s="400"/>
      <c r="K622" s="400"/>
      <c r="L622" s="401"/>
      <c r="M622" s="402"/>
      <c r="N622" s="402"/>
      <c r="O622" s="402"/>
      <c r="P622" s="404"/>
    </row>
    <row r="623" spans="1:30" s="387" customFormat="1" ht="11.25" customHeight="1">
      <c r="A623" s="391"/>
      <c r="B623" s="392"/>
      <c r="C623" s="392"/>
      <c r="D623" s="392"/>
      <c r="E623" s="392"/>
      <c r="F623" s="392"/>
      <c r="G623" s="392"/>
      <c r="H623" s="392"/>
      <c r="I623" s="392"/>
      <c r="J623" s="392"/>
      <c r="K623" s="392"/>
      <c r="L623" s="393"/>
      <c r="M623" s="393"/>
      <c r="N623" s="394"/>
      <c r="O623" s="395"/>
      <c r="P623" s="395"/>
      <c r="Q623" s="386"/>
    </row>
    <row r="624" spans="1:30" s="319" customFormat="1" ht="15">
      <c r="A624" s="311">
        <f>0.01+A619</f>
        <v>8.02</v>
      </c>
      <c r="B624" s="694" t="s">
        <v>873</v>
      </c>
      <c r="C624" s="694"/>
      <c r="D624" s="694"/>
      <c r="E624" s="694"/>
      <c r="F624" s="694"/>
      <c r="G624" s="694"/>
      <c r="H624" s="694"/>
      <c r="I624" s="694"/>
      <c r="J624" s="694"/>
      <c r="K624" s="695"/>
      <c r="L624" s="312" t="s">
        <v>136</v>
      </c>
      <c r="M624" s="313"/>
      <c r="N624" s="314">
        <v>1</v>
      </c>
      <c r="O624" s="315"/>
      <c r="P624" s="316">
        <f>O624*N624</f>
        <v>0</v>
      </c>
      <c r="Q624" s="318"/>
      <c r="R624" s="493"/>
      <c r="S624" s="493"/>
      <c r="T624" s="493"/>
      <c r="U624" s="493"/>
      <c r="V624" s="493"/>
      <c r="W624" s="493"/>
      <c r="X624" s="493"/>
      <c r="Y624" s="493"/>
      <c r="Z624" s="493"/>
      <c r="AA624" s="493"/>
      <c r="AB624" s="493"/>
      <c r="AC624" s="493"/>
      <c r="AD624" s="493"/>
    </row>
    <row r="625" spans="1:30" ht="147.75" customHeight="1">
      <c r="A625" s="327"/>
      <c r="B625" s="696" t="s">
        <v>874</v>
      </c>
      <c r="C625" s="696"/>
      <c r="D625" s="696"/>
      <c r="E625" s="696"/>
      <c r="F625" s="696"/>
      <c r="G625" s="696"/>
      <c r="H625" s="696"/>
      <c r="I625" s="696"/>
      <c r="J625" s="696"/>
      <c r="K625" s="696"/>
      <c r="L625" s="320"/>
      <c r="M625" s="320"/>
      <c r="N625" s="320"/>
      <c r="O625" s="320"/>
      <c r="P625" s="398"/>
    </row>
    <row r="626" spans="1:30" s="387" customFormat="1">
      <c r="A626" s="327"/>
      <c r="B626" s="441" t="s">
        <v>827</v>
      </c>
      <c r="C626" s="441"/>
      <c r="D626" s="731" t="s">
        <v>955</v>
      </c>
      <c r="E626" s="728"/>
      <c r="F626" s="728"/>
      <c r="G626" s="728"/>
      <c r="H626" s="728"/>
      <c r="I626" s="728"/>
      <c r="J626" s="728"/>
      <c r="K626" s="728"/>
      <c r="L626" s="320"/>
      <c r="M626" s="320"/>
      <c r="N626" s="320"/>
      <c r="O626" s="320"/>
      <c r="P626" s="359"/>
      <c r="Q626" s="386"/>
    </row>
    <row r="627" spans="1:30">
      <c r="A627" s="323"/>
      <c r="B627" s="324"/>
      <c r="C627" s="324"/>
      <c r="D627" s="324"/>
      <c r="E627" s="324"/>
      <c r="F627" s="324"/>
      <c r="G627" s="324"/>
      <c r="H627" s="324"/>
      <c r="I627" s="324"/>
      <c r="J627" s="324"/>
      <c r="K627" s="324"/>
      <c r="L627" s="320"/>
      <c r="M627" s="325"/>
      <c r="N627" s="325"/>
      <c r="O627" s="325"/>
      <c r="P627" s="359"/>
    </row>
    <row r="628" spans="1:30" s="319" customFormat="1" ht="15" customHeight="1">
      <c r="A628" s="311">
        <f>0.01+A624</f>
        <v>8.0299999999999994</v>
      </c>
      <c r="B628" s="736" t="s">
        <v>1003</v>
      </c>
      <c r="C628" s="737"/>
      <c r="D628" s="737"/>
      <c r="E628" s="737"/>
      <c r="F628" s="737"/>
      <c r="G628" s="737"/>
      <c r="H628" s="737"/>
      <c r="I628" s="737"/>
      <c r="J628" s="737"/>
      <c r="K628" s="737"/>
      <c r="L628" s="312" t="s">
        <v>136</v>
      </c>
      <c r="M628" s="313"/>
      <c r="N628" s="314">
        <v>16</v>
      </c>
      <c r="O628" s="315"/>
      <c r="P628" s="449">
        <f>O628*N628</f>
        <v>0</v>
      </c>
      <c r="Q628" s="318"/>
      <c r="R628" s="493"/>
      <c r="S628" s="493"/>
      <c r="T628" s="493"/>
      <c r="U628" s="493"/>
      <c r="V628" s="493"/>
      <c r="W628" s="493"/>
      <c r="X628" s="493"/>
      <c r="Y628" s="493"/>
      <c r="Z628" s="493"/>
      <c r="AA628" s="493"/>
      <c r="AB628" s="493"/>
      <c r="AC628" s="493"/>
      <c r="AD628" s="493"/>
    </row>
    <row r="629" spans="1:30" ht="174.75" customHeight="1">
      <c r="A629" s="327"/>
      <c r="B629" s="728" t="s">
        <v>1004</v>
      </c>
      <c r="C629" s="728"/>
      <c r="D629" s="728"/>
      <c r="E629" s="728"/>
      <c r="F629" s="728"/>
      <c r="G629" s="728"/>
      <c r="H629" s="728"/>
      <c r="I629" s="728"/>
      <c r="J629" s="728"/>
      <c r="K629" s="728"/>
      <c r="L629" s="320"/>
      <c r="M629" s="320"/>
      <c r="N629" s="320"/>
      <c r="O629" s="320"/>
      <c r="P629" s="359"/>
    </row>
    <row r="630" spans="1:30" s="387" customFormat="1">
      <c r="A630" s="327"/>
      <c r="B630" s="441" t="s">
        <v>827</v>
      </c>
      <c r="C630" s="441"/>
      <c r="D630" s="728" t="s">
        <v>952</v>
      </c>
      <c r="E630" s="728"/>
      <c r="F630" s="728"/>
      <c r="G630" s="728"/>
      <c r="H630" s="728"/>
      <c r="I630" s="728"/>
      <c r="J630" s="728"/>
      <c r="K630" s="728"/>
      <c r="L630" s="320"/>
      <c r="M630" s="320"/>
      <c r="N630" s="320"/>
      <c r="O630" s="320"/>
      <c r="P630" s="359"/>
      <c r="Q630" s="386"/>
    </row>
    <row r="631" spans="1:30">
      <c r="A631" s="399"/>
      <c r="B631" s="400"/>
      <c r="C631" s="400"/>
      <c r="D631" s="400"/>
      <c r="E631" s="400"/>
      <c r="F631" s="400"/>
      <c r="G631" s="400"/>
      <c r="H631" s="400"/>
      <c r="I631" s="400"/>
      <c r="J631" s="400"/>
      <c r="K631" s="400"/>
      <c r="L631" s="401"/>
      <c r="M631" s="402"/>
      <c r="N631" s="402"/>
      <c r="O631" s="402"/>
      <c r="P631" s="404"/>
    </row>
    <row r="632" spans="1:30" s="387" customFormat="1" ht="11.25" customHeight="1">
      <c r="A632" s="391"/>
      <c r="B632" s="392"/>
      <c r="C632" s="392"/>
      <c r="D632" s="392"/>
      <c r="E632" s="392"/>
      <c r="F632" s="392"/>
      <c r="G632" s="392"/>
      <c r="H632" s="392"/>
      <c r="I632" s="392"/>
      <c r="J632" s="392"/>
      <c r="K632" s="392"/>
      <c r="L632" s="393"/>
      <c r="M632" s="393"/>
      <c r="N632" s="394"/>
      <c r="O632" s="395"/>
      <c r="P632" s="395"/>
      <c r="Q632" s="386"/>
    </row>
    <row r="633" spans="1:30" s="319" customFormat="1" ht="15">
      <c r="A633" s="311">
        <f>0.01+A628</f>
        <v>8.0399999999999991</v>
      </c>
      <c r="B633" s="693" t="s">
        <v>485</v>
      </c>
      <c r="C633" s="694"/>
      <c r="D633" s="694"/>
      <c r="E633" s="694"/>
      <c r="F633" s="694"/>
      <c r="G633" s="694"/>
      <c r="H633" s="694"/>
      <c r="I633" s="694"/>
      <c r="J633" s="694"/>
      <c r="K633" s="695"/>
      <c r="L633" s="312" t="s">
        <v>136</v>
      </c>
      <c r="M633" s="313"/>
      <c r="N633" s="314">
        <v>1</v>
      </c>
      <c r="O633" s="315"/>
      <c r="P633" s="316">
        <f>O633*N633</f>
        <v>0</v>
      </c>
      <c r="Q633" s="318"/>
      <c r="R633" s="493"/>
      <c r="S633" s="493"/>
      <c r="T633" s="493"/>
      <c r="U633" s="493"/>
      <c r="V633" s="493"/>
      <c r="W633" s="493"/>
      <c r="X633" s="493"/>
      <c r="Y633" s="493"/>
      <c r="Z633" s="493"/>
      <c r="AA633" s="493"/>
      <c r="AB633" s="493"/>
      <c r="AC633" s="493"/>
      <c r="AD633" s="493"/>
    </row>
    <row r="634" spans="1:30" ht="199.5" customHeight="1">
      <c r="A634" s="327"/>
      <c r="B634" s="696" t="s">
        <v>1041</v>
      </c>
      <c r="C634" s="696"/>
      <c r="D634" s="696"/>
      <c r="E634" s="696"/>
      <c r="F634" s="696"/>
      <c r="G634" s="696"/>
      <c r="H634" s="696"/>
      <c r="I634" s="696"/>
      <c r="J634" s="696"/>
      <c r="K634" s="696"/>
      <c r="L634" s="320"/>
      <c r="M634" s="320"/>
      <c r="N634" s="320"/>
      <c r="O634" s="320"/>
      <c r="P634" s="398"/>
    </row>
    <row r="635" spans="1:30" s="387" customFormat="1">
      <c r="A635" s="327"/>
      <c r="B635" s="441" t="s">
        <v>827</v>
      </c>
      <c r="C635" s="441"/>
      <c r="D635" s="728" t="s">
        <v>953</v>
      </c>
      <c r="E635" s="728"/>
      <c r="F635" s="728"/>
      <c r="G635" s="728"/>
      <c r="H635" s="728"/>
      <c r="I635" s="728"/>
      <c r="J635" s="728"/>
      <c r="K635" s="728"/>
      <c r="L635" s="320"/>
      <c r="M635" s="320"/>
      <c r="N635" s="320"/>
      <c r="O635" s="320"/>
      <c r="P635" s="359"/>
      <c r="Q635" s="386"/>
    </row>
    <row r="636" spans="1:30">
      <c r="A636" s="399"/>
      <c r="B636" s="400"/>
      <c r="C636" s="400"/>
      <c r="D636" s="400"/>
      <c r="E636" s="400"/>
      <c r="F636" s="400"/>
      <c r="G636" s="400"/>
      <c r="H636" s="400"/>
      <c r="I636" s="400"/>
      <c r="J636" s="400"/>
      <c r="K636" s="400"/>
      <c r="L636" s="401"/>
      <c r="M636" s="402"/>
      <c r="N636" s="402"/>
      <c r="O636" s="402"/>
      <c r="P636" s="404"/>
    </row>
    <row r="637" spans="1:30" s="387" customFormat="1" ht="11.25" customHeight="1">
      <c r="A637" s="391"/>
      <c r="B637" s="392"/>
      <c r="C637" s="392"/>
      <c r="D637" s="392"/>
      <c r="E637" s="392"/>
      <c r="F637" s="392"/>
      <c r="G637" s="392"/>
      <c r="H637" s="392"/>
      <c r="I637" s="392"/>
      <c r="J637" s="392"/>
      <c r="K637" s="392"/>
      <c r="L637" s="393"/>
      <c r="M637" s="393"/>
      <c r="N637" s="394"/>
      <c r="O637" s="395"/>
      <c r="P637" s="395"/>
      <c r="Q637" s="386"/>
    </row>
    <row r="638" spans="1:30" s="319" customFormat="1" ht="15">
      <c r="A638" s="311">
        <f>0.01+A633</f>
        <v>8.0499999999999989</v>
      </c>
      <c r="B638" s="693" t="s">
        <v>1042</v>
      </c>
      <c r="C638" s="694"/>
      <c r="D638" s="694"/>
      <c r="E638" s="694"/>
      <c r="F638" s="694"/>
      <c r="G638" s="694"/>
      <c r="H638" s="694"/>
      <c r="I638" s="694"/>
      <c r="J638" s="694"/>
      <c r="K638" s="695"/>
      <c r="L638" s="312" t="s">
        <v>136</v>
      </c>
      <c r="M638" s="313"/>
      <c r="N638" s="314">
        <v>1</v>
      </c>
      <c r="O638" s="315"/>
      <c r="P638" s="316">
        <f>O638*N638</f>
        <v>0</v>
      </c>
      <c r="Q638" s="318"/>
      <c r="R638" s="493"/>
      <c r="S638" s="493"/>
      <c r="T638" s="493"/>
      <c r="U638" s="493"/>
      <c r="V638" s="493"/>
      <c r="W638" s="493"/>
      <c r="X638" s="493"/>
      <c r="Y638" s="493"/>
      <c r="Z638" s="493"/>
      <c r="AA638" s="493"/>
      <c r="AB638" s="493"/>
      <c r="AC638" s="493"/>
      <c r="AD638" s="493"/>
    </row>
    <row r="639" spans="1:30" ht="192.75" customHeight="1">
      <c r="A639" s="327"/>
      <c r="B639" s="696" t="s">
        <v>1005</v>
      </c>
      <c r="C639" s="696"/>
      <c r="D639" s="696"/>
      <c r="E639" s="696"/>
      <c r="F639" s="696"/>
      <c r="G639" s="696"/>
      <c r="H639" s="696"/>
      <c r="I639" s="696"/>
      <c r="J639" s="696"/>
      <c r="K639" s="696"/>
      <c r="L639" s="320"/>
      <c r="M639" s="320"/>
      <c r="N639" s="320"/>
      <c r="O639" s="320"/>
      <c r="P639" s="398"/>
    </row>
    <row r="640" spans="1:30" s="387" customFormat="1">
      <c r="A640" s="327"/>
      <c r="B640" s="441" t="s">
        <v>827</v>
      </c>
      <c r="C640" s="441"/>
      <c r="D640" s="728" t="s">
        <v>953</v>
      </c>
      <c r="E640" s="728"/>
      <c r="F640" s="728"/>
      <c r="G640" s="728"/>
      <c r="H640" s="728"/>
      <c r="I640" s="728"/>
      <c r="J640" s="728"/>
      <c r="K640" s="728"/>
      <c r="L640" s="320"/>
      <c r="M640" s="320"/>
      <c r="N640" s="320"/>
      <c r="O640" s="320"/>
      <c r="P640" s="359"/>
      <c r="Q640" s="386"/>
    </row>
    <row r="641" spans="1:30">
      <c r="A641" s="399"/>
      <c r="B641" s="400"/>
      <c r="C641" s="400"/>
      <c r="D641" s="400"/>
      <c r="E641" s="400"/>
      <c r="F641" s="400"/>
      <c r="G641" s="400"/>
      <c r="H641" s="400"/>
      <c r="I641" s="400"/>
      <c r="J641" s="400"/>
      <c r="K641" s="400"/>
      <c r="L641" s="401"/>
      <c r="M641" s="402"/>
      <c r="N641" s="402"/>
      <c r="O641" s="402"/>
      <c r="P641" s="404"/>
    </row>
    <row r="642" spans="1:30" s="387" customFormat="1" ht="11.25" customHeight="1" thickBot="1">
      <c r="A642" s="391"/>
      <c r="B642" s="392"/>
      <c r="C642" s="392"/>
      <c r="D642" s="392"/>
      <c r="E642" s="392"/>
      <c r="F642" s="392"/>
      <c r="G642" s="392"/>
      <c r="H642" s="392"/>
      <c r="I642" s="392"/>
      <c r="J642" s="392"/>
      <c r="K642" s="392"/>
      <c r="L642" s="393"/>
      <c r="M642" s="393"/>
      <c r="N642" s="394"/>
      <c r="O642" s="395"/>
      <c r="P642" s="395"/>
      <c r="Q642" s="386"/>
    </row>
    <row r="643" spans="1:30" s="347" customFormat="1" ht="17.25" customHeight="1" thickBot="1">
      <c r="A643" s="411"/>
      <c r="B643" s="711" t="s">
        <v>11</v>
      </c>
      <c r="C643" s="711"/>
      <c r="D643" s="711"/>
      <c r="E643" s="711"/>
      <c r="F643" s="711"/>
      <c r="G643" s="711"/>
      <c r="H643" s="711"/>
      <c r="I643" s="711"/>
      <c r="J643" s="711"/>
      <c r="K643" s="711"/>
      <c r="L643" s="412"/>
      <c r="M643" s="412"/>
      <c r="N643" s="412"/>
      <c r="O643" s="372"/>
      <c r="P643" s="413">
        <f>SUM(P617:P642)</f>
        <v>0</v>
      </c>
      <c r="Q643" s="346"/>
      <c r="R643" s="598"/>
      <c r="S643" s="598"/>
      <c r="T643" s="598"/>
      <c r="U643" s="598"/>
      <c r="V643" s="598"/>
      <c r="W643" s="598"/>
      <c r="X643" s="598"/>
      <c r="Y643" s="598"/>
      <c r="Z643" s="598"/>
      <c r="AA643" s="598"/>
      <c r="AB643" s="598"/>
      <c r="AC643" s="598"/>
      <c r="AD643" s="598"/>
    </row>
    <row r="644" spans="1:30">
      <c r="A644" s="373"/>
    </row>
    <row r="645" spans="1:30">
      <c r="A645" s="373"/>
    </row>
    <row r="646" spans="1:30">
      <c r="A646" s="373"/>
      <c r="B646" s="377"/>
      <c r="C646" s="377"/>
      <c r="D646" s="377"/>
      <c r="E646" s="377"/>
      <c r="F646" s="377"/>
      <c r="G646" s="377"/>
      <c r="H646" s="377"/>
      <c r="I646" s="377"/>
      <c r="J646" s="377"/>
      <c r="K646" s="377"/>
      <c r="L646" s="378"/>
      <c r="M646" s="378"/>
      <c r="N646" s="379"/>
      <c r="O646" s="359"/>
      <c r="P646" s="380"/>
    </row>
    <row r="647" spans="1:30" ht="20.25" customHeight="1">
      <c r="A647" s="381">
        <v>9</v>
      </c>
      <c r="B647" s="708" t="s">
        <v>293</v>
      </c>
      <c r="C647" s="708"/>
      <c r="D647" s="708"/>
      <c r="E647" s="708"/>
      <c r="F647" s="708"/>
      <c r="G647" s="708"/>
      <c r="H647" s="708"/>
      <c r="I647" s="708"/>
      <c r="J647" s="708"/>
      <c r="K647" s="708"/>
      <c r="L647" s="382"/>
      <c r="M647" s="382"/>
      <c r="N647" s="383"/>
      <c r="O647" s="384"/>
      <c r="P647" s="385"/>
    </row>
    <row r="648" spans="1:30" ht="30" customHeight="1">
      <c r="A648" s="415"/>
      <c r="B648" s="724" t="s">
        <v>215</v>
      </c>
      <c r="C648" s="724"/>
      <c r="D648" s="724"/>
      <c r="E648" s="724"/>
      <c r="F648" s="724"/>
      <c r="G648" s="724"/>
      <c r="H648" s="724"/>
      <c r="I648" s="724"/>
      <c r="J648" s="724"/>
      <c r="K648" s="724"/>
      <c r="L648" s="724"/>
      <c r="M648" s="724"/>
      <c r="N648" s="724"/>
      <c r="O648" s="724"/>
      <c r="P648" s="724"/>
    </row>
    <row r="649" spans="1:30" ht="20.25" customHeight="1">
      <c r="A649" s="415"/>
      <c r="B649" s="726" t="s">
        <v>294</v>
      </c>
      <c r="C649" s="726"/>
      <c r="D649" s="726"/>
      <c r="E649" s="726"/>
      <c r="F649" s="726"/>
      <c r="G649" s="726"/>
      <c r="H649" s="726"/>
      <c r="I649" s="726"/>
      <c r="J649" s="726"/>
      <c r="K649" s="726"/>
      <c r="L649" s="342"/>
      <c r="M649" s="342"/>
      <c r="N649" s="343"/>
      <c r="O649" s="344"/>
      <c r="P649" s="345"/>
    </row>
    <row r="650" spans="1:30" ht="174" customHeight="1">
      <c r="A650" s="415"/>
      <c r="B650" s="713" t="s">
        <v>356</v>
      </c>
      <c r="C650" s="713"/>
      <c r="D650" s="713"/>
      <c r="E650" s="713"/>
      <c r="F650" s="713"/>
      <c r="G650" s="713"/>
      <c r="H650" s="713"/>
      <c r="I650" s="713"/>
      <c r="J650" s="713"/>
      <c r="K650" s="713"/>
      <c r="L650" s="342"/>
      <c r="M650" s="342"/>
      <c r="N650" s="343"/>
      <c r="O650" s="344"/>
      <c r="P650" s="345"/>
    </row>
    <row r="651" spans="1:30">
      <c r="A651" s="373"/>
    </row>
    <row r="652" spans="1:30" s="387" customFormat="1" ht="11.25" customHeight="1">
      <c r="A652" s="391"/>
      <c r="B652" s="418"/>
      <c r="C652" s="418"/>
      <c r="D652" s="418"/>
      <c r="E652" s="418"/>
      <c r="F652" s="418"/>
      <c r="G652" s="418"/>
      <c r="H652" s="418"/>
      <c r="I652" s="418"/>
      <c r="J652" s="418"/>
      <c r="K652" s="418"/>
      <c r="L652" s="393"/>
      <c r="M652" s="393"/>
      <c r="N652" s="394"/>
      <c r="O652" s="395"/>
      <c r="P652" s="395"/>
      <c r="Q652" s="386"/>
    </row>
    <row r="653" spans="1:30" s="319" customFormat="1" ht="15">
      <c r="A653" s="311">
        <f>0.01+A647</f>
        <v>9.01</v>
      </c>
      <c r="B653" s="738" t="s">
        <v>849</v>
      </c>
      <c r="C653" s="721"/>
      <c r="D653" s="721"/>
      <c r="E653" s="721"/>
      <c r="F653" s="721"/>
      <c r="G653" s="721"/>
      <c r="H653" s="721"/>
      <c r="I653" s="721"/>
      <c r="J653" s="721"/>
      <c r="K653" s="739"/>
      <c r="L653" s="312" t="s">
        <v>136</v>
      </c>
      <c r="M653" s="313"/>
      <c r="N653" s="314">
        <v>2</v>
      </c>
      <c r="O653" s="315"/>
      <c r="P653" s="316">
        <f>O653*N653</f>
        <v>0</v>
      </c>
      <c r="Q653" s="318"/>
      <c r="R653" s="493"/>
      <c r="S653" s="493"/>
      <c r="T653" s="493"/>
      <c r="U653" s="493"/>
      <c r="V653" s="493"/>
      <c r="W653" s="493"/>
      <c r="X653" s="493"/>
      <c r="Y653" s="493"/>
      <c r="Z653" s="493"/>
      <c r="AA653" s="493"/>
      <c r="AB653" s="493"/>
      <c r="AC653" s="493"/>
      <c r="AD653" s="493"/>
    </row>
    <row r="654" spans="1:30" ht="229.5" customHeight="1">
      <c r="A654" s="327"/>
      <c r="B654" s="720" t="s">
        <v>176</v>
      </c>
      <c r="C654" s="720"/>
      <c r="D654" s="720"/>
      <c r="E654" s="720"/>
      <c r="F654" s="720"/>
      <c r="G654" s="720"/>
      <c r="H654" s="720"/>
      <c r="I654" s="720"/>
      <c r="J654" s="720"/>
      <c r="K654" s="720"/>
      <c r="L654" s="320"/>
      <c r="M654" s="320"/>
      <c r="N654" s="320"/>
      <c r="O654" s="320"/>
      <c r="P654" s="317"/>
    </row>
    <row r="655" spans="1:30" s="387" customFormat="1" ht="13.5" thickBot="1">
      <c r="A655" s="373"/>
      <c r="B655" s="374"/>
      <c r="C655" s="374"/>
      <c r="D655" s="374"/>
      <c r="E655" s="374"/>
      <c r="F655" s="374"/>
      <c r="G655" s="374"/>
      <c r="H655" s="374"/>
      <c r="I655" s="374"/>
      <c r="J655" s="374"/>
      <c r="K655" s="374"/>
      <c r="L655" s="375"/>
      <c r="M655" s="378"/>
      <c r="N655" s="379"/>
      <c r="O655" s="359"/>
      <c r="P655" s="359"/>
      <c r="Q655" s="386"/>
    </row>
    <row r="656" spans="1:30" s="347" customFormat="1" ht="17.25" customHeight="1" thickBot="1">
      <c r="A656" s="411"/>
      <c r="B656" s="711" t="s">
        <v>295</v>
      </c>
      <c r="C656" s="711"/>
      <c r="D656" s="711"/>
      <c r="E656" s="711"/>
      <c r="F656" s="711"/>
      <c r="G656" s="711"/>
      <c r="H656" s="711"/>
      <c r="I656" s="711"/>
      <c r="J656" s="711"/>
      <c r="K656" s="711"/>
      <c r="L656" s="412"/>
      <c r="M656" s="412"/>
      <c r="N656" s="412"/>
      <c r="O656" s="372"/>
      <c r="P656" s="413">
        <f>SUM(P653:P655)</f>
        <v>0</v>
      </c>
      <c r="Q656" s="346"/>
      <c r="R656" s="598"/>
      <c r="S656" s="598"/>
      <c r="T656" s="598"/>
      <c r="U656" s="598"/>
      <c r="V656" s="598"/>
      <c r="W656" s="598"/>
      <c r="X656" s="598"/>
      <c r="Y656" s="598"/>
      <c r="Z656" s="598"/>
      <c r="AA656" s="598"/>
      <c r="AB656" s="598"/>
      <c r="AC656" s="598"/>
      <c r="AD656" s="598"/>
    </row>
    <row r="657" spans="1:30">
      <c r="A657" s="373"/>
      <c r="B657" s="377"/>
      <c r="C657" s="377"/>
      <c r="D657" s="377"/>
      <c r="E657" s="377"/>
      <c r="F657" s="377"/>
      <c r="G657" s="377"/>
      <c r="H657" s="377"/>
      <c r="I657" s="377"/>
      <c r="J657" s="377"/>
      <c r="K657" s="377"/>
      <c r="L657" s="378"/>
      <c r="M657" s="378"/>
      <c r="N657" s="379"/>
      <c r="O657" s="359"/>
      <c r="P657" s="380"/>
    </row>
    <row r="658" spans="1:30">
      <c r="A658" s="373"/>
      <c r="B658" s="377"/>
      <c r="C658" s="377"/>
      <c r="D658" s="377"/>
      <c r="E658" s="377"/>
      <c r="F658" s="377"/>
      <c r="G658" s="377"/>
      <c r="H658" s="377"/>
      <c r="I658" s="377"/>
      <c r="J658" s="377"/>
      <c r="K658" s="377"/>
      <c r="L658" s="378"/>
      <c r="M658" s="378"/>
      <c r="N658" s="379"/>
      <c r="O658" s="359"/>
      <c r="P658" s="380"/>
    </row>
    <row r="659" spans="1:30">
      <c r="A659" s="373"/>
      <c r="B659" s="377"/>
      <c r="C659" s="377"/>
      <c r="D659" s="377"/>
      <c r="E659" s="377"/>
      <c r="F659" s="377"/>
      <c r="G659" s="377"/>
      <c r="H659" s="377"/>
      <c r="I659" s="377"/>
      <c r="J659" s="377"/>
      <c r="K659" s="377"/>
      <c r="L659" s="378"/>
      <c r="M659" s="378"/>
      <c r="N659" s="379"/>
      <c r="O659" s="359"/>
      <c r="P659" s="380"/>
    </row>
    <row r="660" spans="1:30" ht="20.25" customHeight="1">
      <c r="A660" s="381">
        <v>10</v>
      </c>
      <c r="B660" s="708" t="s">
        <v>767</v>
      </c>
      <c r="C660" s="708"/>
      <c r="D660" s="708"/>
      <c r="E660" s="708"/>
      <c r="F660" s="708"/>
      <c r="G660" s="708"/>
      <c r="H660" s="708"/>
      <c r="I660" s="708"/>
      <c r="J660" s="708"/>
      <c r="K660" s="708"/>
      <c r="L660" s="382"/>
      <c r="M660" s="382"/>
      <c r="N660" s="383"/>
      <c r="O660" s="384"/>
      <c r="P660" s="385"/>
    </row>
    <row r="661" spans="1:30" ht="16.5" customHeight="1">
      <c r="A661" s="415"/>
      <c r="B661" s="416"/>
      <c r="C661" s="416"/>
      <c r="D661" s="416"/>
      <c r="E661" s="416"/>
      <c r="F661" s="416"/>
      <c r="G661" s="416"/>
      <c r="H661" s="416"/>
      <c r="I661" s="416"/>
      <c r="J661" s="416"/>
      <c r="K661" s="416"/>
      <c r="L661" s="342"/>
      <c r="M661" s="342"/>
      <c r="N661" s="343"/>
      <c r="O661" s="344"/>
      <c r="P661" s="345"/>
    </row>
    <row r="662" spans="1:30" ht="20.25" customHeight="1">
      <c r="A662" s="415"/>
      <c r="B662" s="726" t="s">
        <v>768</v>
      </c>
      <c r="C662" s="726"/>
      <c r="D662" s="726"/>
      <c r="E662" s="726"/>
      <c r="F662" s="726"/>
      <c r="G662" s="726"/>
      <c r="H662" s="726"/>
      <c r="I662" s="726"/>
      <c r="J662" s="726"/>
      <c r="K662" s="726"/>
      <c r="L662" s="342"/>
      <c r="M662" s="342"/>
      <c r="N662" s="343"/>
      <c r="O662" s="344"/>
      <c r="P662" s="345"/>
    </row>
    <row r="663" spans="1:30" ht="135.75" customHeight="1">
      <c r="A663" s="415"/>
      <c r="B663" s="713" t="s">
        <v>659</v>
      </c>
      <c r="C663" s="713"/>
      <c r="D663" s="713"/>
      <c r="E663" s="713"/>
      <c r="F663" s="713"/>
      <c r="G663" s="713"/>
      <c r="H663" s="713"/>
      <c r="I663" s="713"/>
      <c r="J663" s="713"/>
      <c r="K663" s="713"/>
      <c r="L663" s="342"/>
      <c r="M663" s="342"/>
      <c r="N663" s="343"/>
      <c r="O663" s="344"/>
      <c r="P663" s="345"/>
    </row>
    <row r="664" spans="1:30">
      <c r="A664" s="373"/>
    </row>
    <row r="665" spans="1:30" s="387" customFormat="1" ht="14.25" customHeight="1">
      <c r="A665" s="391"/>
      <c r="B665" s="418"/>
      <c r="C665" s="418"/>
      <c r="D665" s="418"/>
      <c r="E665" s="418"/>
      <c r="F665" s="418"/>
      <c r="G665" s="418"/>
      <c r="H665" s="418"/>
      <c r="I665" s="418"/>
      <c r="J665" s="418"/>
      <c r="K665" s="418"/>
      <c r="L665" s="393"/>
      <c r="M665" s="393"/>
      <c r="N665" s="394"/>
      <c r="O665" s="395"/>
      <c r="P665" s="395"/>
      <c r="Q665" s="386"/>
    </row>
    <row r="666" spans="1:30" s="319" customFormat="1" ht="15">
      <c r="A666" s="311">
        <v>10.01</v>
      </c>
      <c r="B666" s="721" t="s">
        <v>875</v>
      </c>
      <c r="C666" s="721"/>
      <c r="D666" s="721"/>
      <c r="E666" s="721"/>
      <c r="F666" s="721"/>
      <c r="G666" s="721"/>
      <c r="H666" s="721"/>
      <c r="I666" s="721"/>
      <c r="J666" s="721"/>
      <c r="K666" s="721"/>
      <c r="L666" s="312" t="s">
        <v>137</v>
      </c>
      <c r="M666" s="313"/>
      <c r="N666" s="314">
        <v>280</v>
      </c>
      <c r="O666" s="315"/>
      <c r="P666" s="316">
        <f>O666*N666</f>
        <v>0</v>
      </c>
      <c r="Q666" s="318"/>
      <c r="R666" s="493"/>
      <c r="S666" s="602"/>
      <c r="T666" s="493"/>
      <c r="U666" s="493"/>
      <c r="V666" s="493"/>
      <c r="W666" s="493"/>
      <c r="X666" s="493"/>
      <c r="Y666" s="493"/>
      <c r="Z666" s="493"/>
      <c r="AA666" s="493"/>
      <c r="AB666" s="493"/>
      <c r="AC666" s="493"/>
      <c r="AD666" s="493"/>
    </row>
    <row r="667" spans="1:30" ht="70.5" customHeight="1">
      <c r="A667" s="327"/>
      <c r="B667" s="720" t="s">
        <v>1006</v>
      </c>
      <c r="C667" s="720"/>
      <c r="D667" s="720"/>
      <c r="E667" s="720"/>
      <c r="F667" s="720"/>
      <c r="G667" s="720"/>
      <c r="H667" s="720"/>
      <c r="I667" s="720"/>
      <c r="J667" s="720"/>
      <c r="K667" s="720"/>
      <c r="L667" s="320"/>
      <c r="M667" s="320"/>
      <c r="N667" s="320"/>
      <c r="O667" s="320"/>
      <c r="P667" s="317"/>
    </row>
    <row r="668" spans="1:30">
      <c r="A668" s="323"/>
      <c r="B668" s="324"/>
      <c r="C668" s="324"/>
      <c r="D668" s="324"/>
      <c r="E668" s="324"/>
      <c r="F668" s="324"/>
      <c r="G668" s="324"/>
      <c r="H668" s="324"/>
      <c r="I668" s="324"/>
      <c r="J668" s="324"/>
      <c r="K668" s="324"/>
      <c r="L668" s="320"/>
      <c r="M668" s="325"/>
      <c r="N668" s="325"/>
      <c r="O668" s="325"/>
      <c r="P668" s="317"/>
    </row>
    <row r="669" spans="1:30" s="387" customFormat="1" ht="14.25" customHeight="1">
      <c r="A669" s="391"/>
      <c r="B669" s="418"/>
      <c r="C669" s="418"/>
      <c r="D669" s="418"/>
      <c r="E669" s="418"/>
      <c r="F669" s="418"/>
      <c r="G669" s="418"/>
      <c r="H669" s="418"/>
      <c r="I669" s="418"/>
      <c r="J669" s="418"/>
      <c r="K669" s="418"/>
      <c r="L669" s="393"/>
      <c r="M669" s="393"/>
      <c r="N669" s="394"/>
      <c r="O669" s="395"/>
      <c r="P669" s="395"/>
      <c r="Q669" s="386"/>
    </row>
    <row r="670" spans="1:30" s="319" customFormat="1" ht="15">
      <c r="A670" s="311">
        <f>0.01+A666</f>
        <v>10.02</v>
      </c>
      <c r="B670" s="721" t="s">
        <v>876</v>
      </c>
      <c r="C670" s="721"/>
      <c r="D670" s="721"/>
      <c r="E670" s="721"/>
      <c r="F670" s="721"/>
      <c r="G670" s="721"/>
      <c r="H670" s="721"/>
      <c r="I670" s="721"/>
      <c r="J670" s="721"/>
      <c r="K670" s="721"/>
      <c r="L670" s="312" t="s">
        <v>137</v>
      </c>
      <c r="M670" s="313"/>
      <c r="N670" s="314">
        <v>105</v>
      </c>
      <c r="O670" s="315"/>
      <c r="P670" s="316">
        <f>O670*N670</f>
        <v>0</v>
      </c>
      <c r="Q670" s="318"/>
      <c r="R670" s="493"/>
      <c r="S670" s="493"/>
      <c r="T670" s="493"/>
      <c r="U670" s="493"/>
      <c r="V670" s="493"/>
      <c r="W670" s="493"/>
      <c r="X670" s="493"/>
      <c r="Y670" s="493"/>
      <c r="Z670" s="493"/>
      <c r="AA670" s="493"/>
      <c r="AB670" s="493"/>
      <c r="AC670" s="493"/>
      <c r="AD670" s="493"/>
    </row>
    <row r="671" spans="1:30" ht="66.75" customHeight="1">
      <c r="A671" s="327"/>
      <c r="B671" s="720" t="s">
        <v>1006</v>
      </c>
      <c r="C671" s="720"/>
      <c r="D671" s="720"/>
      <c r="E671" s="720"/>
      <c r="F671" s="720"/>
      <c r="G671" s="720"/>
      <c r="H671" s="720"/>
      <c r="I671" s="720"/>
      <c r="J671" s="720"/>
      <c r="K671" s="720"/>
      <c r="L671" s="320"/>
      <c r="M671" s="320"/>
      <c r="N671" s="320"/>
      <c r="O671" s="320"/>
      <c r="P671" s="317"/>
    </row>
    <row r="672" spans="1:30">
      <c r="A672" s="323"/>
      <c r="B672" s="324"/>
      <c r="C672" s="324"/>
      <c r="D672" s="324"/>
      <c r="E672" s="324"/>
      <c r="F672" s="324"/>
      <c r="G672" s="324"/>
      <c r="H672" s="324"/>
      <c r="I672" s="324"/>
      <c r="J672" s="324"/>
      <c r="K672" s="324"/>
      <c r="L672" s="320"/>
      <c r="M672" s="325"/>
      <c r="N672" s="325"/>
      <c r="O672" s="325"/>
      <c r="P672" s="317"/>
    </row>
    <row r="673" spans="1:30" s="387" customFormat="1" ht="14.25" customHeight="1">
      <c r="A673" s="391"/>
      <c r="B673" s="418"/>
      <c r="C673" s="418"/>
      <c r="D673" s="418"/>
      <c r="E673" s="418"/>
      <c r="F673" s="418"/>
      <c r="G673" s="418"/>
      <c r="H673" s="418"/>
      <c r="I673" s="418"/>
      <c r="J673" s="418"/>
      <c r="K673" s="418"/>
      <c r="L673" s="393"/>
      <c r="M673" s="393"/>
      <c r="N673" s="394"/>
      <c r="O673" s="395"/>
      <c r="P673" s="395"/>
      <c r="Q673" s="386"/>
    </row>
    <row r="674" spans="1:30" s="319" customFormat="1" ht="15">
      <c r="A674" s="311">
        <f>0.01+A670</f>
        <v>10.029999999999999</v>
      </c>
      <c r="B674" s="721" t="s">
        <v>1016</v>
      </c>
      <c r="C674" s="721"/>
      <c r="D674" s="721"/>
      <c r="E674" s="721"/>
      <c r="F674" s="721"/>
      <c r="G674" s="721"/>
      <c r="H674" s="721"/>
      <c r="I674" s="721"/>
      <c r="J674" s="721"/>
      <c r="K674" s="721"/>
      <c r="L674" s="312" t="s">
        <v>137</v>
      </c>
      <c r="M674" s="313"/>
      <c r="N674" s="314">
        <v>42</v>
      </c>
      <c r="O674" s="315"/>
      <c r="P674" s="316">
        <f>O674*N674</f>
        <v>0</v>
      </c>
      <c r="Q674" s="318"/>
      <c r="R674" s="493"/>
      <c r="S674" s="493"/>
      <c r="T674" s="493"/>
      <c r="U674" s="493"/>
      <c r="V674" s="493"/>
      <c r="W674" s="493"/>
      <c r="X674" s="493"/>
      <c r="Y674" s="493"/>
      <c r="Z674" s="493"/>
      <c r="AA674" s="493"/>
      <c r="AB674" s="493"/>
      <c r="AC674" s="493"/>
      <c r="AD674" s="493"/>
    </row>
    <row r="675" spans="1:30" ht="66.75" customHeight="1">
      <c r="A675" s="327"/>
      <c r="B675" s="720" t="s">
        <v>1006</v>
      </c>
      <c r="C675" s="720"/>
      <c r="D675" s="720"/>
      <c r="E675" s="720"/>
      <c r="F675" s="720"/>
      <c r="G675" s="720"/>
      <c r="H675" s="720"/>
      <c r="I675" s="720"/>
      <c r="J675" s="720"/>
      <c r="K675" s="720"/>
      <c r="L675" s="320"/>
      <c r="M675" s="320"/>
      <c r="N675" s="320"/>
      <c r="O675" s="320"/>
      <c r="P675" s="317"/>
    </row>
    <row r="676" spans="1:30">
      <c r="A676" s="323"/>
      <c r="B676" s="324"/>
      <c r="C676" s="324"/>
      <c r="D676" s="324"/>
      <c r="E676" s="324"/>
      <c r="F676" s="324"/>
      <c r="G676" s="324"/>
      <c r="H676" s="324"/>
      <c r="I676" s="324"/>
      <c r="J676" s="324"/>
      <c r="K676" s="324"/>
      <c r="L676" s="320"/>
      <c r="M676" s="325"/>
      <c r="N676" s="325"/>
      <c r="O676" s="325"/>
      <c r="P676" s="317"/>
    </row>
    <row r="677" spans="1:30" s="387" customFormat="1" ht="14.25" customHeight="1">
      <c r="A677" s="391"/>
      <c r="B677" s="418"/>
      <c r="C677" s="418"/>
      <c r="D677" s="418"/>
      <c r="E677" s="418"/>
      <c r="F677" s="418"/>
      <c r="G677" s="418"/>
      <c r="H677" s="418"/>
      <c r="I677" s="418"/>
      <c r="J677" s="418"/>
      <c r="K677" s="418"/>
      <c r="L677" s="393"/>
      <c r="M677" s="393"/>
      <c r="N677" s="394"/>
      <c r="O677" s="395"/>
      <c r="P677" s="395"/>
      <c r="Q677" s="386"/>
    </row>
    <row r="678" spans="1:30" s="319" customFormat="1" ht="15" customHeight="1">
      <c r="A678" s="311">
        <f>0.01+A674</f>
        <v>10.039999999999999</v>
      </c>
      <c r="B678" s="721" t="s">
        <v>877</v>
      </c>
      <c r="C678" s="721"/>
      <c r="D678" s="721"/>
      <c r="E678" s="721"/>
      <c r="F678" s="721"/>
      <c r="G678" s="721"/>
      <c r="H678" s="721"/>
      <c r="I678" s="721"/>
      <c r="J678" s="721"/>
      <c r="K678" s="721"/>
      <c r="L678" s="312" t="s">
        <v>137</v>
      </c>
      <c r="M678" s="313"/>
      <c r="N678" s="314">
        <v>130.5</v>
      </c>
      <c r="O678" s="315"/>
      <c r="P678" s="316">
        <f>O678*N678</f>
        <v>0</v>
      </c>
      <c r="Q678" s="318"/>
      <c r="R678" s="493"/>
      <c r="S678" s="602"/>
      <c r="T678" s="493"/>
      <c r="U678" s="493"/>
      <c r="V678" s="493"/>
      <c r="W678" s="493"/>
      <c r="X678" s="493"/>
      <c r="Y678" s="493"/>
      <c r="Z678" s="493"/>
      <c r="AA678" s="493"/>
      <c r="AB678" s="493"/>
      <c r="AC678" s="493"/>
      <c r="AD678" s="493"/>
    </row>
    <row r="679" spans="1:30" ht="66.75" customHeight="1">
      <c r="A679" s="327"/>
      <c r="B679" s="720" t="s">
        <v>1006</v>
      </c>
      <c r="C679" s="720"/>
      <c r="D679" s="720"/>
      <c r="E679" s="720"/>
      <c r="F679" s="720"/>
      <c r="G679" s="720"/>
      <c r="H679" s="720"/>
      <c r="I679" s="720"/>
      <c r="J679" s="720"/>
      <c r="K679" s="720"/>
      <c r="L679" s="320"/>
      <c r="M679" s="320"/>
      <c r="N679" s="320"/>
      <c r="O679" s="320"/>
      <c r="P679" s="317"/>
    </row>
    <row r="680" spans="1:30">
      <c r="A680" s="323"/>
      <c r="B680" s="324"/>
      <c r="C680" s="324"/>
      <c r="D680" s="324"/>
      <c r="E680" s="324"/>
      <c r="F680" s="324"/>
      <c r="G680" s="324"/>
      <c r="H680" s="324"/>
      <c r="I680" s="324"/>
      <c r="J680" s="324"/>
      <c r="K680" s="324"/>
      <c r="L680" s="320"/>
      <c r="M680" s="325"/>
      <c r="N680" s="325"/>
      <c r="O680" s="325"/>
      <c r="P680" s="317"/>
    </row>
    <row r="681" spans="1:30" s="387" customFormat="1" ht="14.25" customHeight="1">
      <c r="A681" s="391"/>
      <c r="B681" s="392"/>
      <c r="C681" s="392"/>
      <c r="D681" s="392"/>
      <c r="E681" s="392"/>
      <c r="F681" s="392"/>
      <c r="G681" s="392"/>
      <c r="H681" s="392"/>
      <c r="I681" s="392"/>
      <c r="J681" s="392"/>
      <c r="K681" s="392"/>
      <c r="L681" s="393"/>
      <c r="M681" s="393"/>
      <c r="N681" s="394"/>
      <c r="O681" s="395"/>
      <c r="P681" s="395"/>
      <c r="Q681" s="386"/>
    </row>
    <row r="682" spans="1:30" s="319" customFormat="1" ht="15">
      <c r="A682" s="311">
        <f>0.01+A678</f>
        <v>10.049999999999999</v>
      </c>
      <c r="B682" s="714" t="s">
        <v>878</v>
      </c>
      <c r="C682" s="715"/>
      <c r="D682" s="715"/>
      <c r="E682" s="715"/>
      <c r="F682" s="715"/>
      <c r="G682" s="715"/>
      <c r="H682" s="715"/>
      <c r="I682" s="715"/>
      <c r="J682" s="715"/>
      <c r="K682" s="716"/>
      <c r="L682" s="312" t="s">
        <v>137</v>
      </c>
      <c r="M682" s="313"/>
      <c r="N682" s="314">
        <v>20.5</v>
      </c>
      <c r="O682" s="315"/>
      <c r="P682" s="316">
        <f>O682*N682</f>
        <v>0</v>
      </c>
      <c r="Q682" s="318"/>
      <c r="R682" s="493"/>
      <c r="S682" s="493"/>
      <c r="T682" s="493"/>
      <c r="U682" s="493"/>
      <c r="V682" s="493"/>
      <c r="W682" s="493"/>
      <c r="X682" s="493"/>
      <c r="Y682" s="493"/>
      <c r="Z682" s="493"/>
      <c r="AA682" s="493"/>
      <c r="AB682" s="493"/>
      <c r="AC682" s="493"/>
      <c r="AD682" s="493"/>
    </row>
    <row r="683" spans="1:30" ht="67.5" customHeight="1">
      <c r="A683" s="327"/>
      <c r="B683" s="720" t="s">
        <v>1006</v>
      </c>
      <c r="C683" s="720"/>
      <c r="D683" s="720"/>
      <c r="E683" s="720"/>
      <c r="F683" s="720"/>
      <c r="G683" s="720"/>
      <c r="H683" s="720"/>
      <c r="I683" s="720"/>
      <c r="J683" s="720"/>
      <c r="K683" s="720"/>
      <c r="L683" s="320"/>
      <c r="M683" s="320"/>
      <c r="N683" s="320"/>
      <c r="O683" s="320"/>
      <c r="P683" s="317"/>
    </row>
    <row r="684" spans="1:30">
      <c r="A684" s="323"/>
      <c r="B684" s="324"/>
      <c r="C684" s="324"/>
      <c r="D684" s="324"/>
      <c r="E684" s="324"/>
      <c r="F684" s="324"/>
      <c r="G684" s="324"/>
      <c r="H684" s="324"/>
      <c r="I684" s="324"/>
      <c r="J684" s="324"/>
      <c r="K684" s="324"/>
      <c r="L684" s="320"/>
      <c r="M684" s="325"/>
      <c r="N684" s="325"/>
      <c r="O684" s="325"/>
      <c r="P684" s="317"/>
    </row>
    <row r="685" spans="1:30" s="387" customFormat="1" ht="14.25" customHeight="1">
      <c r="A685" s="391"/>
      <c r="B685" s="418"/>
      <c r="C685" s="418"/>
      <c r="D685" s="418"/>
      <c r="E685" s="418"/>
      <c r="F685" s="418"/>
      <c r="G685" s="418"/>
      <c r="H685" s="418"/>
      <c r="I685" s="418"/>
      <c r="J685" s="418"/>
      <c r="K685" s="418"/>
      <c r="L685" s="393"/>
      <c r="M685" s="393"/>
      <c r="N685" s="394"/>
      <c r="O685" s="395"/>
      <c r="P685" s="395"/>
      <c r="Q685" s="386"/>
    </row>
    <row r="686" spans="1:30" s="319" customFormat="1" ht="15">
      <c r="A686" s="311">
        <f>0.01+A682</f>
        <v>10.059999999999999</v>
      </c>
      <c r="B686" s="721" t="s">
        <v>819</v>
      </c>
      <c r="C686" s="721"/>
      <c r="D686" s="721"/>
      <c r="E686" s="721"/>
      <c r="F686" s="721"/>
      <c r="G686" s="721"/>
      <c r="H686" s="721"/>
      <c r="I686" s="721"/>
      <c r="J686" s="721"/>
      <c r="K686" s="721"/>
      <c r="L686" s="312" t="s">
        <v>137</v>
      </c>
      <c r="M686" s="313"/>
      <c r="N686" s="314">
        <v>55.8</v>
      </c>
      <c r="O686" s="315"/>
      <c r="P686" s="316">
        <f>O686*N686</f>
        <v>0</v>
      </c>
      <c r="Q686" s="318"/>
      <c r="R686" s="493"/>
      <c r="S686" s="493"/>
      <c r="T686" s="493"/>
      <c r="U686" s="493"/>
      <c r="V686" s="493"/>
      <c r="W686" s="493"/>
      <c r="X686" s="493"/>
      <c r="Y686" s="493"/>
      <c r="Z686" s="493"/>
      <c r="AA686" s="493"/>
      <c r="AB686" s="493"/>
      <c r="AC686" s="493"/>
      <c r="AD686" s="493"/>
    </row>
    <row r="687" spans="1:30" ht="23.25" customHeight="1">
      <c r="A687" s="327"/>
      <c r="B687" s="720" t="s">
        <v>818</v>
      </c>
      <c r="C687" s="720"/>
      <c r="D687" s="720"/>
      <c r="E687" s="720"/>
      <c r="F687" s="720"/>
      <c r="G687" s="720"/>
      <c r="H687" s="720"/>
      <c r="I687" s="720"/>
      <c r="J687" s="720"/>
      <c r="K687" s="720"/>
      <c r="L687" s="320"/>
      <c r="M687" s="320"/>
      <c r="N687" s="320"/>
      <c r="O687" s="320"/>
      <c r="P687" s="317"/>
    </row>
    <row r="688" spans="1:30" s="387" customFormat="1" ht="14.25" customHeight="1">
      <c r="A688" s="391"/>
      <c r="B688" s="418"/>
      <c r="C688" s="418"/>
      <c r="D688" s="418"/>
      <c r="E688" s="418"/>
      <c r="F688" s="418"/>
      <c r="G688" s="418"/>
      <c r="H688" s="418"/>
      <c r="I688" s="418"/>
      <c r="J688" s="418"/>
      <c r="K688" s="418"/>
      <c r="L688" s="393"/>
      <c r="M688" s="393"/>
      <c r="N688" s="394"/>
      <c r="O688" s="395"/>
      <c r="P688" s="395"/>
      <c r="Q688" s="386"/>
    </row>
    <row r="689" spans="1:30" s="319" customFormat="1" ht="15" customHeight="1">
      <c r="A689" s="311">
        <f>0.01+A686</f>
        <v>10.069999999999999</v>
      </c>
      <c r="B689" s="721" t="s">
        <v>358</v>
      </c>
      <c r="C689" s="721"/>
      <c r="D689" s="721"/>
      <c r="E689" s="721"/>
      <c r="F689" s="721"/>
      <c r="G689" s="721"/>
      <c r="H689" s="721"/>
      <c r="I689" s="721"/>
      <c r="J689" s="721"/>
      <c r="K689" s="721"/>
      <c r="L689" s="312" t="s">
        <v>138</v>
      </c>
      <c r="M689" s="313"/>
      <c r="N689" s="314">
        <v>197</v>
      </c>
      <c r="O689" s="315"/>
      <c r="P689" s="316">
        <f>O689*N689</f>
        <v>0</v>
      </c>
      <c r="Q689" s="318"/>
      <c r="R689" s="493"/>
      <c r="S689" s="493"/>
      <c r="T689" s="493"/>
      <c r="U689" s="493"/>
      <c r="V689" s="493"/>
      <c r="W689" s="493"/>
      <c r="X689" s="493"/>
      <c r="Y689" s="493"/>
      <c r="Z689" s="493"/>
      <c r="AA689" s="493"/>
      <c r="AB689" s="493"/>
      <c r="AC689" s="493"/>
      <c r="AD689" s="493"/>
    </row>
    <row r="690" spans="1:30" ht="52.5" customHeight="1">
      <c r="A690" s="327"/>
      <c r="B690" s="727" t="s">
        <v>684</v>
      </c>
      <c r="C690" s="727"/>
      <c r="D690" s="727"/>
      <c r="E690" s="727"/>
      <c r="F690" s="727"/>
      <c r="G690" s="727"/>
      <c r="H690" s="727"/>
      <c r="I690" s="727"/>
      <c r="J690" s="727"/>
      <c r="K690" s="727"/>
      <c r="L690" s="320"/>
      <c r="M690" s="320"/>
      <c r="N690" s="320"/>
      <c r="O690" s="320"/>
      <c r="P690" s="317"/>
    </row>
    <row r="691" spans="1:30">
      <c r="A691" s="327"/>
      <c r="B691" s="450"/>
      <c r="C691" s="450"/>
      <c r="D691" s="450"/>
      <c r="E691" s="450"/>
      <c r="F691" s="450"/>
      <c r="G691" s="450"/>
      <c r="H691" s="450"/>
      <c r="I691" s="450"/>
      <c r="J691" s="450"/>
      <c r="K691" s="450"/>
      <c r="L691" s="320"/>
      <c r="M691" s="320"/>
      <c r="N691" s="320"/>
      <c r="O691" s="320"/>
      <c r="P691" s="317"/>
    </row>
    <row r="692" spans="1:30" s="387" customFormat="1" ht="14.25" customHeight="1">
      <c r="A692" s="391"/>
      <c r="B692" s="418"/>
      <c r="C692" s="418"/>
      <c r="D692" s="418"/>
      <c r="E692" s="418"/>
      <c r="F692" s="418"/>
      <c r="G692" s="418"/>
      <c r="H692" s="418"/>
      <c r="I692" s="418"/>
      <c r="J692" s="418"/>
      <c r="K692" s="418"/>
      <c r="L692" s="393"/>
      <c r="M692" s="393"/>
      <c r="N692" s="394"/>
      <c r="O692" s="395"/>
      <c r="P692" s="395"/>
      <c r="Q692" s="386"/>
    </row>
    <row r="693" spans="1:30" ht="15" customHeight="1">
      <c r="A693" s="311">
        <f>0.01+A689</f>
        <v>10.079999999999998</v>
      </c>
      <c r="B693" s="738" t="s">
        <v>1008</v>
      </c>
      <c r="C693" s="721"/>
      <c r="D693" s="721"/>
      <c r="E693" s="721"/>
      <c r="F693" s="721"/>
      <c r="G693" s="721"/>
      <c r="H693" s="721"/>
      <c r="I693" s="721"/>
      <c r="J693" s="721"/>
      <c r="K693" s="739"/>
      <c r="L693" s="312" t="s">
        <v>270</v>
      </c>
      <c r="M693" s="313"/>
      <c r="N693" s="314">
        <v>36</v>
      </c>
      <c r="O693" s="315"/>
      <c r="P693" s="316">
        <f>O693*N693</f>
        <v>0</v>
      </c>
      <c r="S693" s="602"/>
    </row>
    <row r="694" spans="1:30" ht="39.75" customHeight="1">
      <c r="A694" s="327"/>
      <c r="B694" s="727" t="s">
        <v>1007</v>
      </c>
      <c r="C694" s="727"/>
      <c r="D694" s="727"/>
      <c r="E694" s="727"/>
      <c r="F694" s="727"/>
      <c r="G694" s="727"/>
      <c r="H694" s="727"/>
      <c r="I694" s="727"/>
      <c r="J694" s="727"/>
      <c r="K694" s="727"/>
      <c r="L694" s="320"/>
      <c r="M694" s="320"/>
      <c r="N694" s="320"/>
      <c r="O694" s="320"/>
      <c r="P694" s="317"/>
    </row>
    <row r="695" spans="1:30">
      <c r="A695" s="327"/>
      <c r="B695" s="450"/>
      <c r="C695" s="450"/>
      <c r="D695" s="450"/>
      <c r="E695" s="450"/>
      <c r="F695" s="450"/>
      <c r="G695" s="450"/>
      <c r="H695" s="450"/>
      <c r="I695" s="450"/>
      <c r="J695" s="450"/>
      <c r="K695" s="450"/>
      <c r="L695" s="320"/>
      <c r="M695" s="320"/>
      <c r="N695" s="320"/>
      <c r="O695" s="320"/>
      <c r="P695" s="317"/>
    </row>
    <row r="696" spans="1:30" s="387" customFormat="1" ht="14.25" customHeight="1">
      <c r="A696" s="391"/>
      <c r="B696" s="418"/>
      <c r="C696" s="418"/>
      <c r="D696" s="418"/>
      <c r="E696" s="418"/>
      <c r="F696" s="418"/>
      <c r="G696" s="418"/>
      <c r="H696" s="418"/>
      <c r="I696" s="418"/>
      <c r="J696" s="418"/>
      <c r="K696" s="418"/>
      <c r="L696" s="393"/>
      <c r="M696" s="393"/>
      <c r="N696" s="394"/>
      <c r="O696" s="395"/>
      <c r="P696" s="395"/>
      <c r="Q696" s="386"/>
    </row>
    <row r="697" spans="1:30" ht="15" customHeight="1">
      <c r="A697" s="311">
        <f>0.01+A693</f>
        <v>10.089999999999998</v>
      </c>
      <c r="B697" s="721" t="s">
        <v>1043</v>
      </c>
      <c r="C697" s="721"/>
      <c r="D697" s="721"/>
      <c r="E697" s="721"/>
      <c r="F697" s="721"/>
      <c r="G697" s="721"/>
      <c r="H697" s="721"/>
      <c r="I697" s="721"/>
      <c r="J697" s="721"/>
      <c r="K697" s="721"/>
      <c r="L697" s="312" t="s">
        <v>612</v>
      </c>
      <c r="M697" s="313"/>
      <c r="N697" s="314">
        <v>1</v>
      </c>
      <c r="O697" s="315"/>
      <c r="P697" s="316">
        <f>O697*N697</f>
        <v>0</v>
      </c>
    </row>
    <row r="698" spans="1:30" ht="144" customHeight="1">
      <c r="A698" s="451"/>
      <c r="B698" s="740" t="s">
        <v>1044</v>
      </c>
      <c r="C698" s="741"/>
      <c r="D698" s="741"/>
      <c r="E698" s="741"/>
      <c r="F698" s="741"/>
      <c r="G698" s="741"/>
      <c r="H698" s="741"/>
      <c r="I698" s="741"/>
      <c r="J698" s="741"/>
      <c r="K698" s="741"/>
      <c r="L698" s="452"/>
      <c r="M698" s="452"/>
      <c r="N698" s="452"/>
      <c r="O698" s="320"/>
      <c r="P698" s="317"/>
    </row>
    <row r="699" spans="1:30" s="387" customFormat="1" ht="14.25" customHeight="1">
      <c r="A699" s="391"/>
      <c r="B699" s="418"/>
      <c r="C699" s="418"/>
      <c r="D699" s="418"/>
      <c r="E699" s="418"/>
      <c r="F699" s="418"/>
      <c r="G699" s="418"/>
      <c r="H699" s="418"/>
      <c r="I699" s="418"/>
      <c r="J699" s="418"/>
      <c r="K699" s="418"/>
      <c r="L699" s="393"/>
      <c r="M699" s="393"/>
      <c r="N699" s="394"/>
      <c r="O699" s="395"/>
      <c r="P699" s="395"/>
      <c r="Q699" s="386"/>
    </row>
    <row r="700" spans="1:30" ht="15" customHeight="1">
      <c r="A700" s="311">
        <f>0.01+A697</f>
        <v>10.099999999999998</v>
      </c>
      <c r="B700" s="714" t="s">
        <v>96</v>
      </c>
      <c r="C700" s="715"/>
      <c r="D700" s="715"/>
      <c r="E700" s="715"/>
      <c r="F700" s="715"/>
      <c r="G700" s="715"/>
      <c r="H700" s="715"/>
      <c r="I700" s="715"/>
      <c r="J700" s="715"/>
      <c r="K700" s="716"/>
      <c r="L700" s="312" t="s">
        <v>270</v>
      </c>
      <c r="M700" s="313"/>
      <c r="N700" s="314">
        <v>53.4</v>
      </c>
      <c r="O700" s="315"/>
      <c r="P700" s="316">
        <f>O700*N700</f>
        <v>0</v>
      </c>
    </row>
    <row r="701" spans="1:30" ht="83.25" customHeight="1">
      <c r="A701" s="327"/>
      <c r="B701" s="720" t="s">
        <v>1012</v>
      </c>
      <c r="C701" s="720"/>
      <c r="D701" s="720"/>
      <c r="E701" s="720"/>
      <c r="F701" s="720"/>
      <c r="G701" s="720"/>
      <c r="H701" s="720"/>
      <c r="I701" s="720"/>
      <c r="J701" s="720"/>
      <c r="K701" s="720"/>
      <c r="L701" s="320"/>
      <c r="M701" s="320"/>
      <c r="N701" s="320"/>
      <c r="O701" s="320"/>
      <c r="P701" s="317"/>
    </row>
    <row r="702" spans="1:30">
      <c r="A702" s="453"/>
      <c r="B702" s="401"/>
      <c r="C702" s="401"/>
      <c r="D702" s="401"/>
      <c r="E702" s="401"/>
      <c r="F702" s="401"/>
      <c r="G702" s="401"/>
      <c r="H702" s="401"/>
      <c r="I702" s="401"/>
      <c r="J702" s="401"/>
      <c r="K702" s="401"/>
      <c r="L702" s="401"/>
      <c r="M702" s="401"/>
      <c r="N702" s="401"/>
      <c r="O702" s="401"/>
      <c r="P702" s="404"/>
    </row>
    <row r="703" spans="1:30">
      <c r="A703" s="373"/>
      <c r="B703" s="418"/>
      <c r="C703" s="418"/>
      <c r="D703" s="418"/>
      <c r="E703" s="418"/>
      <c r="F703" s="418"/>
      <c r="G703" s="418"/>
      <c r="H703" s="418"/>
      <c r="I703" s="418"/>
      <c r="J703" s="418"/>
      <c r="K703" s="418"/>
      <c r="L703" s="407"/>
      <c r="M703" s="408"/>
      <c r="N703" s="408"/>
      <c r="O703" s="408"/>
      <c r="P703" s="317"/>
    </row>
    <row r="704" spans="1:30" s="319" customFormat="1" ht="15">
      <c r="A704" s="311">
        <f>A700+0.01</f>
        <v>10.109999999999998</v>
      </c>
      <c r="B704" s="721" t="s">
        <v>880</v>
      </c>
      <c r="C704" s="721"/>
      <c r="D704" s="721"/>
      <c r="E704" s="721"/>
      <c r="F704" s="721"/>
      <c r="G704" s="721"/>
      <c r="H704" s="721"/>
      <c r="I704" s="721"/>
      <c r="J704" s="721"/>
      <c r="K704" s="721"/>
      <c r="L704" s="312" t="s">
        <v>137</v>
      </c>
      <c r="M704" s="313"/>
      <c r="N704" s="314">
        <v>225</v>
      </c>
      <c r="O704" s="315"/>
      <c r="P704" s="316">
        <f>O704*N704</f>
        <v>0</v>
      </c>
      <c r="Q704" s="318"/>
      <c r="R704" s="493"/>
      <c r="S704" s="602"/>
      <c r="T704" s="493"/>
      <c r="U704" s="493"/>
      <c r="V704" s="493"/>
      <c r="W704" s="493"/>
      <c r="X704" s="493"/>
      <c r="Y704" s="493"/>
      <c r="Z704" s="493"/>
      <c r="AA704" s="493"/>
      <c r="AB704" s="493"/>
      <c r="AC704" s="493"/>
      <c r="AD704" s="493"/>
    </row>
    <row r="705" spans="1:30" ht="163.5" customHeight="1">
      <c r="A705" s="327"/>
      <c r="B705" s="687" t="s">
        <v>881</v>
      </c>
      <c r="C705" s="687"/>
      <c r="D705" s="687"/>
      <c r="E705" s="687"/>
      <c r="F705" s="687"/>
      <c r="G705" s="687"/>
      <c r="H705" s="687"/>
      <c r="I705" s="687"/>
      <c r="J705" s="687"/>
      <c r="K705" s="687"/>
      <c r="L705" s="320"/>
      <c r="M705" s="320"/>
      <c r="N705" s="320"/>
      <c r="O705" s="320"/>
      <c r="P705" s="317"/>
      <c r="S705" s="601"/>
    </row>
    <row r="706" spans="1:30">
      <c r="A706" s="327"/>
      <c r="B706" s="450"/>
      <c r="C706" s="450"/>
      <c r="D706" s="450"/>
      <c r="E706" s="450"/>
      <c r="F706" s="450"/>
      <c r="G706" s="450"/>
      <c r="H706" s="450"/>
      <c r="I706" s="450"/>
      <c r="J706" s="450"/>
      <c r="K706" s="450"/>
      <c r="L706" s="320"/>
      <c r="M706" s="320"/>
      <c r="N706" s="320"/>
      <c r="O706" s="320"/>
      <c r="P706" s="317"/>
    </row>
    <row r="707" spans="1:30" s="387" customFormat="1" ht="14.25" customHeight="1" thickBot="1">
      <c r="A707" s="391"/>
      <c r="B707" s="418"/>
      <c r="C707" s="418"/>
      <c r="D707" s="418"/>
      <c r="E707" s="418"/>
      <c r="F707" s="418"/>
      <c r="G707" s="418"/>
      <c r="H707" s="418"/>
      <c r="I707" s="418"/>
      <c r="J707" s="418"/>
      <c r="K707" s="418"/>
      <c r="L707" s="393"/>
      <c r="M707" s="393"/>
      <c r="N707" s="394"/>
      <c r="O707" s="395"/>
      <c r="P707" s="395"/>
      <c r="Q707" s="386"/>
    </row>
    <row r="708" spans="1:30" s="347" customFormat="1" ht="17.25" customHeight="1" thickBot="1">
      <c r="A708" s="411"/>
      <c r="B708" s="711" t="s">
        <v>663</v>
      </c>
      <c r="C708" s="711"/>
      <c r="D708" s="711"/>
      <c r="E708" s="711"/>
      <c r="F708" s="711"/>
      <c r="G708" s="711"/>
      <c r="H708" s="711"/>
      <c r="I708" s="711"/>
      <c r="J708" s="711"/>
      <c r="K708" s="711"/>
      <c r="L708" s="412"/>
      <c r="M708" s="412"/>
      <c r="N708" s="412"/>
      <c r="O708" s="372"/>
      <c r="P708" s="413">
        <f>SUM(P665:P707)</f>
        <v>0</v>
      </c>
      <c r="Q708" s="346"/>
      <c r="R708" s="598"/>
      <c r="S708" s="598"/>
      <c r="T708" s="598"/>
      <c r="U708" s="598"/>
      <c r="V708" s="598"/>
      <c r="W708" s="598"/>
      <c r="X708" s="598"/>
      <c r="Y708" s="598"/>
      <c r="Z708" s="598"/>
      <c r="AA708" s="598"/>
      <c r="AB708" s="598"/>
      <c r="AC708" s="598"/>
      <c r="AD708" s="598"/>
    </row>
    <row r="709" spans="1:30">
      <c r="A709" s="373"/>
      <c r="B709" s="374"/>
      <c r="C709" s="374"/>
      <c r="D709" s="374"/>
      <c r="E709" s="374"/>
      <c r="F709" s="374"/>
      <c r="G709" s="374"/>
      <c r="H709" s="374"/>
      <c r="I709" s="374"/>
      <c r="J709" s="374"/>
      <c r="K709" s="374"/>
      <c r="L709" s="407"/>
      <c r="M709" s="408"/>
      <c r="N709" s="408"/>
      <c r="O709" s="408"/>
      <c r="P709" s="317"/>
    </row>
    <row r="710" spans="1:30" s="387" customFormat="1">
      <c r="A710" s="323"/>
      <c r="B710" s="324"/>
      <c r="C710" s="324"/>
      <c r="D710" s="324"/>
      <c r="E710" s="324"/>
      <c r="F710" s="324"/>
      <c r="G710" s="324"/>
      <c r="H710" s="324"/>
      <c r="I710" s="324"/>
      <c r="J710" s="324"/>
      <c r="K710" s="324"/>
      <c r="L710" s="320"/>
      <c r="M710" s="325"/>
      <c r="N710" s="325"/>
      <c r="O710" s="325"/>
      <c r="P710" s="359"/>
      <c r="Q710" s="386"/>
    </row>
    <row r="711" spans="1:30">
      <c r="A711" s="373"/>
      <c r="B711" s="377"/>
      <c r="C711" s="377"/>
      <c r="D711" s="377"/>
      <c r="E711" s="377"/>
      <c r="F711" s="377"/>
      <c r="G711" s="377"/>
      <c r="H711" s="377"/>
      <c r="I711" s="377"/>
      <c r="J711" s="377"/>
      <c r="K711" s="377"/>
      <c r="L711" s="378"/>
      <c r="M711" s="378"/>
      <c r="N711" s="379"/>
      <c r="O711" s="359"/>
      <c r="P711" s="380"/>
    </row>
    <row r="712" spans="1:30" ht="20.25" customHeight="1">
      <c r="A712" s="381">
        <v>11</v>
      </c>
      <c r="B712" s="708" t="s">
        <v>263</v>
      </c>
      <c r="C712" s="708"/>
      <c r="D712" s="708"/>
      <c r="E712" s="708"/>
      <c r="F712" s="708"/>
      <c r="G712" s="708"/>
      <c r="H712" s="708"/>
      <c r="I712" s="708"/>
      <c r="J712" s="708"/>
      <c r="K712" s="708"/>
      <c r="L712" s="382"/>
      <c r="M712" s="382"/>
      <c r="N712" s="383"/>
      <c r="O712" s="384"/>
      <c r="P712" s="385"/>
    </row>
    <row r="713" spans="1:30" ht="29.25" customHeight="1">
      <c r="A713" s="415"/>
      <c r="B713" s="724" t="s">
        <v>214</v>
      </c>
      <c r="C713" s="724"/>
      <c r="D713" s="724"/>
      <c r="E713" s="724"/>
      <c r="F713" s="724"/>
      <c r="G713" s="724"/>
      <c r="H713" s="724"/>
      <c r="I713" s="724"/>
      <c r="J713" s="724"/>
      <c r="K713" s="724"/>
      <c r="L713" s="724"/>
      <c r="M713" s="724"/>
      <c r="N713" s="724"/>
      <c r="O713" s="724"/>
      <c r="P713" s="724"/>
    </row>
    <row r="714" spans="1:30" ht="20.25" customHeight="1">
      <c r="A714" s="415"/>
      <c r="B714" s="726" t="s">
        <v>264</v>
      </c>
      <c r="C714" s="726"/>
      <c r="D714" s="726"/>
      <c r="E714" s="726"/>
      <c r="F714" s="726"/>
      <c r="G714" s="726"/>
      <c r="H714" s="726"/>
      <c r="I714" s="726"/>
      <c r="J714" s="726"/>
      <c r="K714" s="726"/>
      <c r="L714" s="342"/>
      <c r="M714" s="342"/>
      <c r="N714" s="343"/>
      <c r="O714" s="344"/>
      <c r="P714" s="345"/>
    </row>
    <row r="715" spans="1:30" ht="135.75" customHeight="1">
      <c r="A715" s="415"/>
      <c r="B715" s="713" t="s">
        <v>624</v>
      </c>
      <c r="C715" s="713"/>
      <c r="D715" s="713"/>
      <c r="E715" s="713"/>
      <c r="F715" s="713"/>
      <c r="G715" s="713"/>
      <c r="H715" s="713"/>
      <c r="I715" s="713"/>
      <c r="J715" s="713"/>
      <c r="K715" s="713"/>
      <c r="L715" s="342"/>
      <c r="M715" s="342"/>
      <c r="N715" s="343"/>
      <c r="O715" s="344"/>
      <c r="P715" s="345"/>
    </row>
    <row r="716" spans="1:30">
      <c r="A716" s="373"/>
      <c r="B716" s="454"/>
      <c r="C716" s="454"/>
      <c r="D716" s="454"/>
      <c r="E716" s="454"/>
      <c r="F716" s="454"/>
      <c r="G716" s="454"/>
      <c r="H716" s="454"/>
      <c r="I716" s="454"/>
      <c r="J716" s="454"/>
      <c r="K716" s="454"/>
      <c r="L716" s="378"/>
      <c r="M716" s="378"/>
      <c r="N716" s="379"/>
      <c r="O716" s="359"/>
      <c r="P716" s="380"/>
    </row>
    <row r="717" spans="1:30" s="319" customFormat="1" ht="15">
      <c r="A717" s="311">
        <f>0.01+A712</f>
        <v>11.01</v>
      </c>
      <c r="B717" s="721" t="s">
        <v>377</v>
      </c>
      <c r="C717" s="721"/>
      <c r="D717" s="721"/>
      <c r="E717" s="721"/>
      <c r="F717" s="721"/>
      <c r="G717" s="721"/>
      <c r="H717" s="721"/>
      <c r="I717" s="721"/>
      <c r="J717" s="721"/>
      <c r="K717" s="721"/>
      <c r="L717" s="312" t="s">
        <v>137</v>
      </c>
      <c r="M717" s="313"/>
      <c r="N717" s="314">
        <v>115</v>
      </c>
      <c r="O717" s="315"/>
      <c r="P717" s="316">
        <f>O717*N717</f>
        <v>0</v>
      </c>
      <c r="Q717" s="318"/>
      <c r="R717" s="493"/>
      <c r="S717" s="602"/>
      <c r="T717" s="493"/>
      <c r="U717" s="493"/>
      <c r="V717" s="493"/>
      <c r="W717" s="493"/>
      <c r="X717" s="493"/>
      <c r="Y717" s="493"/>
      <c r="Z717" s="493"/>
      <c r="AA717" s="493"/>
      <c r="AB717" s="493"/>
      <c r="AC717" s="493"/>
      <c r="AD717" s="493"/>
    </row>
    <row r="718" spans="1:30" ht="177.75" customHeight="1">
      <c r="A718" s="327"/>
      <c r="B718" s="720" t="s">
        <v>376</v>
      </c>
      <c r="C718" s="720"/>
      <c r="D718" s="720"/>
      <c r="E718" s="720"/>
      <c r="F718" s="720"/>
      <c r="G718" s="720"/>
      <c r="H718" s="720"/>
      <c r="I718" s="720"/>
      <c r="J718" s="720"/>
      <c r="K718" s="720"/>
      <c r="L718" s="320"/>
      <c r="M718" s="320"/>
      <c r="N718" s="320"/>
      <c r="O718" s="320"/>
      <c r="P718" s="317"/>
      <c r="R718" s="596"/>
      <c r="S718" s="596"/>
    </row>
    <row r="719" spans="1:30">
      <c r="A719" s="373"/>
      <c r="B719" s="374"/>
      <c r="C719" s="374"/>
      <c r="D719" s="374"/>
      <c r="E719" s="374"/>
      <c r="F719" s="374"/>
      <c r="G719" s="374"/>
      <c r="H719" s="374"/>
      <c r="I719" s="374"/>
      <c r="J719" s="374"/>
      <c r="K719" s="374"/>
      <c r="L719" s="407"/>
      <c r="M719" s="408"/>
      <c r="N719" s="408"/>
      <c r="O719" s="408"/>
      <c r="P719" s="317"/>
    </row>
    <row r="720" spans="1:30" s="387" customFormat="1">
      <c r="A720" s="391"/>
      <c r="B720" s="418"/>
      <c r="C720" s="418"/>
      <c r="D720" s="418"/>
      <c r="E720" s="418"/>
      <c r="F720" s="418"/>
      <c r="G720" s="418"/>
      <c r="H720" s="418"/>
      <c r="I720" s="418"/>
      <c r="J720" s="418"/>
      <c r="K720" s="418"/>
      <c r="L720" s="393"/>
      <c r="M720" s="393"/>
      <c r="N720" s="394"/>
      <c r="O720" s="395"/>
      <c r="P720" s="395"/>
      <c r="Q720" s="386"/>
    </row>
    <row r="721" spans="1:30" s="319" customFormat="1" ht="15" customHeight="1">
      <c r="A721" s="311">
        <f>0.01+A717</f>
        <v>11.02</v>
      </c>
      <c r="B721" s="721" t="s">
        <v>266</v>
      </c>
      <c r="C721" s="721"/>
      <c r="D721" s="721"/>
      <c r="E721" s="721"/>
      <c r="F721" s="721"/>
      <c r="G721" s="721"/>
      <c r="H721" s="721"/>
      <c r="I721" s="721"/>
      <c r="J721" s="721"/>
      <c r="K721" s="721"/>
      <c r="L721" s="312" t="s">
        <v>137</v>
      </c>
      <c r="M721" s="313"/>
      <c r="N721" s="314">
        <v>220</v>
      </c>
      <c r="O721" s="315"/>
      <c r="P721" s="316">
        <f>O721*N721</f>
        <v>0</v>
      </c>
      <c r="Q721" s="318"/>
      <c r="R721" s="493"/>
      <c r="S721" s="493"/>
      <c r="T721" s="493"/>
      <c r="U721" s="493"/>
      <c r="V721" s="493"/>
      <c r="W721" s="493"/>
      <c r="X721" s="493"/>
      <c r="Y721" s="493"/>
      <c r="Z721" s="493"/>
      <c r="AA721" s="493"/>
      <c r="AB721" s="493"/>
      <c r="AC721" s="493"/>
      <c r="AD721" s="493"/>
    </row>
    <row r="722" spans="1:30" ht="180" customHeight="1">
      <c r="A722" s="327"/>
      <c r="B722" s="696" t="s">
        <v>375</v>
      </c>
      <c r="C722" s="696"/>
      <c r="D722" s="696"/>
      <c r="E722" s="696"/>
      <c r="F722" s="696"/>
      <c r="G722" s="696"/>
      <c r="H722" s="696"/>
      <c r="I722" s="696"/>
      <c r="J722" s="696"/>
      <c r="K722" s="696"/>
      <c r="L722" s="320"/>
      <c r="M722" s="320"/>
      <c r="N722" s="320"/>
      <c r="O722" s="320"/>
      <c r="P722" s="317"/>
    </row>
    <row r="723" spans="1:30">
      <c r="A723" s="327"/>
      <c r="B723" s="320"/>
      <c r="C723" s="320"/>
      <c r="D723" s="320"/>
      <c r="E723" s="320"/>
      <c r="F723" s="320"/>
      <c r="G723" s="320"/>
      <c r="H723" s="320"/>
      <c r="I723" s="320"/>
      <c r="J723" s="320"/>
      <c r="K723" s="320"/>
      <c r="L723" s="320"/>
      <c r="M723" s="320"/>
      <c r="N723" s="320"/>
      <c r="O723" s="320"/>
      <c r="P723" s="317"/>
    </row>
    <row r="724" spans="1:30" s="387" customFormat="1">
      <c r="A724" s="391"/>
      <c r="B724" s="418"/>
      <c r="C724" s="418"/>
      <c r="D724" s="418"/>
      <c r="E724" s="418"/>
      <c r="F724" s="418"/>
      <c r="G724" s="418"/>
      <c r="H724" s="418"/>
      <c r="I724" s="418"/>
      <c r="J724" s="418"/>
      <c r="K724" s="418"/>
      <c r="L724" s="393"/>
      <c r="M724" s="393"/>
      <c r="N724" s="394"/>
      <c r="O724" s="395"/>
      <c r="P724" s="395"/>
      <c r="Q724" s="386"/>
    </row>
    <row r="725" spans="1:30" s="319" customFormat="1" ht="15" customHeight="1">
      <c r="A725" s="311">
        <v>11.03</v>
      </c>
      <c r="B725" s="742" t="s">
        <v>1045</v>
      </c>
      <c r="C725" s="743"/>
      <c r="D725" s="743"/>
      <c r="E725" s="743"/>
      <c r="F725" s="743"/>
      <c r="G725" s="743"/>
      <c r="H725" s="743"/>
      <c r="I725" s="743"/>
      <c r="J725" s="743"/>
      <c r="K725" s="743"/>
      <c r="L725" s="312" t="s">
        <v>137</v>
      </c>
      <c r="M725" s="455"/>
      <c r="N725" s="456">
        <v>650</v>
      </c>
      <c r="O725" s="315"/>
      <c r="P725" s="449">
        <f>O725*N725</f>
        <v>0</v>
      </c>
      <c r="Q725" s="318"/>
      <c r="R725" s="603"/>
      <c r="S725" s="602"/>
      <c r="T725" s="493"/>
      <c r="U725" s="493"/>
      <c r="V725" s="493"/>
      <c r="W725" s="493"/>
      <c r="X725" s="493"/>
      <c r="Y725" s="493"/>
      <c r="Z725" s="493"/>
      <c r="AA725" s="493"/>
      <c r="AB725" s="493"/>
      <c r="AC725" s="493"/>
      <c r="AD725" s="493"/>
    </row>
    <row r="726" spans="1:30" ht="255" customHeight="1">
      <c r="A726" s="451"/>
      <c r="B726" s="748" t="s">
        <v>1009</v>
      </c>
      <c r="C726" s="748"/>
      <c r="D726" s="748"/>
      <c r="E726" s="748"/>
      <c r="F726" s="748"/>
      <c r="G726" s="748"/>
      <c r="H726" s="748"/>
      <c r="I726" s="748"/>
      <c r="J726" s="748"/>
      <c r="K726" s="748"/>
      <c r="L726" s="320"/>
      <c r="M726" s="320"/>
      <c r="N726" s="320"/>
      <c r="O726" s="452"/>
      <c r="P726" s="457"/>
      <c r="R726" s="604"/>
    </row>
    <row r="727" spans="1:30" ht="13.5" thickBot="1">
      <c r="A727" s="458"/>
      <c r="B727" s="459"/>
      <c r="C727" s="459"/>
      <c r="D727" s="459"/>
      <c r="E727" s="459"/>
      <c r="F727" s="459"/>
      <c r="G727" s="459"/>
      <c r="H727" s="459"/>
      <c r="I727" s="459"/>
      <c r="J727" s="459"/>
      <c r="K727" s="459"/>
      <c r="L727" s="452"/>
      <c r="M727" s="460"/>
      <c r="N727" s="460"/>
      <c r="O727" s="460"/>
      <c r="P727" s="457"/>
      <c r="R727" s="596"/>
    </row>
    <row r="728" spans="1:30" s="347" customFormat="1" ht="17.25" customHeight="1" thickBot="1">
      <c r="A728" s="411"/>
      <c r="B728" s="711" t="s">
        <v>265</v>
      </c>
      <c r="C728" s="711"/>
      <c r="D728" s="711"/>
      <c r="E728" s="711"/>
      <c r="F728" s="711"/>
      <c r="G728" s="711"/>
      <c r="H728" s="711"/>
      <c r="I728" s="711"/>
      <c r="J728" s="711"/>
      <c r="K728" s="711"/>
      <c r="L728" s="412"/>
      <c r="M728" s="412"/>
      <c r="N728" s="412"/>
      <c r="O728" s="372"/>
      <c r="P728" s="413">
        <f>SUM(P716:P727)</f>
        <v>0</v>
      </c>
      <c r="Q728" s="346"/>
      <c r="R728" s="598"/>
      <c r="S728" s="598"/>
      <c r="T728" s="598"/>
      <c r="U728" s="598"/>
      <c r="V728" s="598"/>
      <c r="W728" s="598"/>
      <c r="X728" s="598"/>
      <c r="Y728" s="598"/>
      <c r="Z728" s="598"/>
      <c r="AA728" s="598"/>
      <c r="AB728" s="598"/>
      <c r="AC728" s="598"/>
      <c r="AD728" s="598"/>
    </row>
    <row r="729" spans="1:30">
      <c r="A729" s="373"/>
    </row>
    <row r="730" spans="1:30" ht="24" customHeight="1">
      <c r="A730" s="373"/>
      <c r="B730" s="377"/>
      <c r="C730" s="377"/>
      <c r="D730" s="377"/>
      <c r="E730" s="377"/>
      <c r="F730" s="377"/>
      <c r="G730" s="377"/>
      <c r="H730" s="377"/>
      <c r="I730" s="377"/>
      <c r="J730" s="377"/>
      <c r="K730" s="377"/>
      <c r="L730" s="378"/>
      <c r="M730" s="378"/>
      <c r="N730" s="379"/>
      <c r="O730" s="359"/>
      <c r="P730" s="380"/>
    </row>
    <row r="731" spans="1:30" ht="20.25" customHeight="1">
      <c r="A731" s="381">
        <v>12</v>
      </c>
      <c r="B731" s="708" t="s">
        <v>764</v>
      </c>
      <c r="C731" s="708"/>
      <c r="D731" s="708"/>
      <c r="E731" s="708"/>
      <c r="F731" s="708"/>
      <c r="G731" s="708"/>
      <c r="H731" s="708"/>
      <c r="I731" s="708"/>
      <c r="J731" s="708"/>
      <c r="K731" s="708"/>
      <c r="L731" s="382"/>
      <c r="M731" s="382"/>
      <c r="N731" s="383"/>
      <c r="O731" s="384"/>
      <c r="P731" s="385"/>
    </row>
    <row r="732" spans="1:30" ht="20.25" customHeight="1">
      <c r="A732" s="415"/>
      <c r="B732" s="416"/>
      <c r="C732" s="416"/>
      <c r="D732" s="416"/>
      <c r="E732" s="416"/>
      <c r="F732" s="416"/>
      <c r="G732" s="416"/>
      <c r="H732" s="416"/>
      <c r="I732" s="416"/>
      <c r="J732" s="416"/>
      <c r="K732" s="416"/>
      <c r="L732" s="342"/>
      <c r="M732" s="342"/>
      <c r="N732" s="343"/>
      <c r="O732" s="344"/>
      <c r="P732" s="345"/>
    </row>
    <row r="733" spans="1:30" ht="20.25" customHeight="1">
      <c r="A733" s="415"/>
      <c r="B733" s="726" t="s">
        <v>765</v>
      </c>
      <c r="C733" s="726"/>
      <c r="D733" s="726"/>
      <c r="E733" s="726"/>
      <c r="F733" s="726"/>
      <c r="G733" s="726"/>
      <c r="H733" s="726"/>
      <c r="I733" s="726"/>
      <c r="J733" s="726"/>
      <c r="K733" s="726"/>
      <c r="L733" s="342"/>
      <c r="M733" s="342"/>
      <c r="N733" s="343"/>
      <c r="O733" s="344"/>
      <c r="P733" s="345"/>
    </row>
    <row r="734" spans="1:30" ht="135.75" customHeight="1">
      <c r="A734" s="415"/>
      <c r="B734" s="713" t="s">
        <v>762</v>
      </c>
      <c r="C734" s="713"/>
      <c r="D734" s="713"/>
      <c r="E734" s="713"/>
      <c r="F734" s="713"/>
      <c r="G734" s="713"/>
      <c r="H734" s="713"/>
      <c r="I734" s="713"/>
      <c r="J734" s="713"/>
      <c r="K734" s="713"/>
      <c r="L734" s="342"/>
      <c r="M734" s="342"/>
      <c r="N734" s="343"/>
      <c r="O734" s="344"/>
      <c r="P734" s="345"/>
    </row>
    <row r="735" spans="1:30" ht="63.75" customHeight="1">
      <c r="A735" s="373"/>
      <c r="B735" s="709" t="s">
        <v>551</v>
      </c>
      <c r="C735" s="709"/>
      <c r="D735" s="709"/>
      <c r="E735" s="709"/>
      <c r="F735" s="709"/>
      <c r="G735" s="709"/>
      <c r="H735" s="709"/>
      <c r="I735" s="709"/>
      <c r="J735" s="709"/>
      <c r="K735" s="709"/>
      <c r="L735" s="378"/>
      <c r="M735" s="378"/>
      <c r="N735" s="379"/>
      <c r="O735" s="359"/>
      <c r="P735" s="380"/>
    </row>
    <row r="736" spans="1:30">
      <c r="A736" s="373"/>
    </row>
    <row r="737" spans="1:30" s="387" customFormat="1">
      <c r="A737" s="391"/>
      <c r="B737" s="418"/>
      <c r="C737" s="418"/>
      <c r="D737" s="418"/>
      <c r="E737" s="418"/>
      <c r="F737" s="418"/>
      <c r="G737" s="418"/>
      <c r="H737" s="418"/>
      <c r="I737" s="418"/>
      <c r="J737" s="418"/>
      <c r="K737" s="418"/>
      <c r="L737" s="393"/>
      <c r="M737" s="393"/>
      <c r="N737" s="394"/>
      <c r="O737" s="395"/>
      <c r="P737" s="395"/>
      <c r="Q737" s="386"/>
    </row>
    <row r="738" spans="1:30" s="319" customFormat="1" ht="15">
      <c r="A738" s="311">
        <f>0.01+A731</f>
        <v>12.01</v>
      </c>
      <c r="B738" s="721" t="s">
        <v>766</v>
      </c>
      <c r="C738" s="721"/>
      <c r="D738" s="721"/>
      <c r="E738" s="721"/>
      <c r="F738" s="721"/>
      <c r="G738" s="721"/>
      <c r="H738" s="721"/>
      <c r="I738" s="721"/>
      <c r="J738" s="721"/>
      <c r="K738" s="721"/>
      <c r="L738" s="312" t="s">
        <v>137</v>
      </c>
      <c r="M738" s="313"/>
      <c r="N738" s="314">
        <v>620</v>
      </c>
      <c r="O738" s="315"/>
      <c r="P738" s="316">
        <f>O738*N738</f>
        <v>0</v>
      </c>
      <c r="Q738" s="318"/>
      <c r="R738" s="493"/>
      <c r="S738" s="493"/>
      <c r="T738" s="493"/>
      <c r="U738" s="493"/>
      <c r="V738" s="493"/>
      <c r="W738" s="493"/>
      <c r="X738" s="493"/>
      <c r="Y738" s="493"/>
      <c r="Z738" s="493"/>
      <c r="AA738" s="493"/>
      <c r="AB738" s="493"/>
      <c r="AC738" s="493"/>
      <c r="AD738" s="493"/>
    </row>
    <row r="739" spans="1:30" ht="153" customHeight="1">
      <c r="A739" s="327"/>
      <c r="B739" s="720" t="s">
        <v>879</v>
      </c>
      <c r="C739" s="720"/>
      <c r="D739" s="720"/>
      <c r="E739" s="720"/>
      <c r="F739" s="720"/>
      <c r="G739" s="720"/>
      <c r="H739" s="720"/>
      <c r="I739" s="720"/>
      <c r="J739" s="720"/>
      <c r="K739" s="720"/>
      <c r="L739" s="320"/>
      <c r="M739" s="320"/>
      <c r="N739" s="320"/>
      <c r="O739" s="320"/>
      <c r="P739" s="317"/>
    </row>
    <row r="740" spans="1:30">
      <c r="A740" s="373"/>
      <c r="B740" s="454"/>
      <c r="C740" s="454"/>
      <c r="D740" s="454"/>
      <c r="E740" s="454"/>
      <c r="F740" s="454"/>
      <c r="G740" s="454"/>
      <c r="H740" s="454"/>
      <c r="I740" s="454"/>
      <c r="J740" s="454"/>
      <c r="K740" s="454"/>
    </row>
    <row r="741" spans="1:30" s="319" customFormat="1" ht="15">
      <c r="A741" s="311">
        <f>0.01+A738</f>
        <v>12.02</v>
      </c>
      <c r="B741" s="721" t="s">
        <v>882</v>
      </c>
      <c r="C741" s="721"/>
      <c r="D741" s="721"/>
      <c r="E741" s="721"/>
      <c r="F741" s="721"/>
      <c r="G741" s="721"/>
      <c r="H741" s="721"/>
      <c r="I741" s="721"/>
      <c r="J741" s="721"/>
      <c r="K741" s="721"/>
      <c r="L741" s="312" t="s">
        <v>137</v>
      </c>
      <c r="M741" s="313"/>
      <c r="N741" s="314">
        <v>16</v>
      </c>
      <c r="O741" s="315"/>
      <c r="P741" s="316">
        <f>O741*N741</f>
        <v>0</v>
      </c>
      <c r="Q741" s="318"/>
      <c r="R741" s="493"/>
      <c r="S741" s="493"/>
      <c r="T741" s="493"/>
      <c r="U741" s="493"/>
      <c r="V741" s="493"/>
      <c r="W741" s="493"/>
      <c r="X741" s="493"/>
      <c r="Y741" s="493"/>
      <c r="Z741" s="493"/>
      <c r="AA741" s="493"/>
      <c r="AB741" s="493"/>
      <c r="AC741" s="493"/>
      <c r="AD741" s="493"/>
    </row>
    <row r="742" spans="1:30" ht="185.25" customHeight="1">
      <c r="A742" s="327"/>
      <c r="B742" s="725" t="s">
        <v>1050</v>
      </c>
      <c r="C742" s="725"/>
      <c r="D742" s="725"/>
      <c r="E742" s="725"/>
      <c r="F742" s="725"/>
      <c r="G742" s="725"/>
      <c r="H742" s="725"/>
      <c r="I742" s="725"/>
      <c r="J742" s="725"/>
      <c r="K742" s="725"/>
      <c r="L742" s="320"/>
      <c r="M742" s="320"/>
      <c r="N742" s="332"/>
      <c r="O742" s="320"/>
      <c r="P742" s="317"/>
      <c r="S742" s="596"/>
    </row>
    <row r="743" spans="1:30" s="387" customFormat="1">
      <c r="A743" s="391"/>
      <c r="B743" s="418"/>
      <c r="C743" s="418"/>
      <c r="D743" s="418"/>
      <c r="E743" s="418"/>
      <c r="F743" s="418"/>
      <c r="G743" s="418"/>
      <c r="H743" s="418"/>
      <c r="I743" s="418"/>
      <c r="J743" s="418"/>
      <c r="K743" s="418"/>
      <c r="L743" s="393"/>
      <c r="M743" s="393"/>
      <c r="N743" s="394"/>
      <c r="O743" s="395"/>
      <c r="P743" s="395"/>
      <c r="Q743" s="386"/>
    </row>
    <row r="744" spans="1:30" s="319" customFormat="1" ht="15">
      <c r="A744" s="311">
        <f>0.01+A741</f>
        <v>12.03</v>
      </c>
      <c r="B744" s="721" t="s">
        <v>884</v>
      </c>
      <c r="C744" s="721"/>
      <c r="D744" s="721"/>
      <c r="E744" s="721"/>
      <c r="F744" s="721"/>
      <c r="G744" s="721"/>
      <c r="H744" s="721"/>
      <c r="I744" s="721"/>
      <c r="J744" s="721"/>
      <c r="K744" s="721"/>
      <c r="L744" s="312" t="s">
        <v>137</v>
      </c>
      <c r="M744" s="313"/>
      <c r="N744" s="314">
        <v>3</v>
      </c>
      <c r="O744" s="315"/>
      <c r="P744" s="316">
        <f>O744*N744</f>
        <v>0</v>
      </c>
      <c r="Q744" s="318"/>
      <c r="R744" s="493"/>
      <c r="S744" s="493"/>
      <c r="T744" s="493"/>
      <c r="U744" s="493"/>
      <c r="V744" s="493"/>
      <c r="W744" s="493"/>
      <c r="X744" s="493"/>
      <c r="Y744" s="493"/>
      <c r="Z744" s="493"/>
      <c r="AA744" s="493"/>
      <c r="AB744" s="493"/>
      <c r="AC744" s="493"/>
      <c r="AD744" s="493"/>
    </row>
    <row r="745" spans="1:30" ht="110.25" customHeight="1">
      <c r="A745" s="327"/>
      <c r="B745" s="685" t="s">
        <v>883</v>
      </c>
      <c r="C745" s="685"/>
      <c r="D745" s="685"/>
      <c r="E745" s="685"/>
      <c r="F745" s="685"/>
      <c r="G745" s="685"/>
      <c r="H745" s="685"/>
      <c r="I745" s="685"/>
      <c r="J745" s="685"/>
      <c r="K745" s="685"/>
      <c r="L745" s="320"/>
      <c r="M745" s="320"/>
      <c r="N745" s="332"/>
      <c r="O745" s="320"/>
      <c r="P745" s="317"/>
      <c r="S745" s="596"/>
    </row>
    <row r="746" spans="1:30" s="387" customFormat="1">
      <c r="A746" s="391"/>
      <c r="B746" s="418"/>
      <c r="C746" s="418"/>
      <c r="D746" s="418"/>
      <c r="E746" s="418"/>
      <c r="F746" s="418"/>
      <c r="G746" s="418"/>
      <c r="H746" s="418"/>
      <c r="I746" s="418"/>
      <c r="J746" s="418"/>
      <c r="K746" s="418"/>
      <c r="L746" s="393"/>
      <c r="M746" s="393"/>
      <c r="N746" s="394"/>
      <c r="O746" s="395"/>
      <c r="P746" s="395"/>
      <c r="Q746" s="386"/>
    </row>
    <row r="747" spans="1:30" s="319" customFormat="1" ht="15">
      <c r="A747" s="311">
        <f>0.01+A744</f>
        <v>12.04</v>
      </c>
      <c r="B747" s="744" t="s">
        <v>1034</v>
      </c>
      <c r="C747" s="745"/>
      <c r="D747" s="745"/>
      <c r="E747" s="745"/>
      <c r="F747" s="745"/>
      <c r="G747" s="745"/>
      <c r="H747" s="745"/>
      <c r="I747" s="745"/>
      <c r="J747" s="745"/>
      <c r="K747" s="746"/>
      <c r="L747" s="312" t="s">
        <v>270</v>
      </c>
      <c r="M747" s="313"/>
      <c r="N747" s="314">
        <v>605</v>
      </c>
      <c r="O747" s="315"/>
      <c r="P747" s="316">
        <f>O747*N747</f>
        <v>0</v>
      </c>
      <c r="Q747" s="318"/>
      <c r="R747" s="493"/>
      <c r="S747" s="493"/>
      <c r="T747" s="493"/>
      <c r="U747" s="493"/>
      <c r="V747" s="493"/>
      <c r="W747" s="493"/>
      <c r="X747" s="493"/>
      <c r="Y747" s="493"/>
      <c r="Z747" s="493"/>
      <c r="AA747" s="493"/>
      <c r="AB747" s="493"/>
      <c r="AC747" s="493"/>
      <c r="AD747" s="493"/>
    </row>
    <row r="748" spans="1:30" ht="102.75" customHeight="1">
      <c r="A748" s="327"/>
      <c r="B748" s="747" t="s">
        <v>1035</v>
      </c>
      <c r="C748" s="741"/>
      <c r="D748" s="741"/>
      <c r="E748" s="741"/>
      <c r="F748" s="741"/>
      <c r="G748" s="741"/>
      <c r="H748" s="741"/>
      <c r="I748" s="741"/>
      <c r="J748" s="741"/>
      <c r="K748" s="741"/>
      <c r="L748" s="320"/>
      <c r="M748" s="320"/>
      <c r="N748" s="320"/>
      <c r="O748" s="320"/>
      <c r="P748" s="317"/>
      <c r="R748" s="601"/>
      <c r="S748" s="601"/>
    </row>
    <row r="749" spans="1:30" s="387" customFormat="1">
      <c r="A749" s="391"/>
      <c r="B749" s="418"/>
      <c r="C749" s="418"/>
      <c r="D749" s="418"/>
      <c r="E749" s="418"/>
      <c r="F749" s="418"/>
      <c r="G749" s="418"/>
      <c r="H749" s="418"/>
      <c r="I749" s="418"/>
      <c r="J749" s="418"/>
      <c r="K749" s="418"/>
      <c r="L749" s="393"/>
      <c r="M749" s="393"/>
      <c r="N749" s="394"/>
      <c r="O749" s="395"/>
      <c r="P749" s="395"/>
      <c r="Q749" s="386"/>
    </row>
    <row r="750" spans="1:30" s="319" customFormat="1" ht="15">
      <c r="A750" s="311">
        <f>0.01+A747</f>
        <v>12.049999999999999</v>
      </c>
      <c r="B750" s="744" t="s">
        <v>854</v>
      </c>
      <c r="C750" s="745"/>
      <c r="D750" s="745"/>
      <c r="E750" s="745"/>
      <c r="F750" s="745"/>
      <c r="G750" s="745"/>
      <c r="H750" s="745"/>
      <c r="I750" s="745"/>
      <c r="J750" s="745"/>
      <c r="K750" s="746"/>
      <c r="L750" s="312" t="s">
        <v>270</v>
      </c>
      <c r="M750" s="313"/>
      <c r="N750" s="314">
        <v>215</v>
      </c>
      <c r="O750" s="315"/>
      <c r="P750" s="316">
        <f>O750*N750</f>
        <v>0</v>
      </c>
      <c r="Q750" s="318"/>
      <c r="R750" s="493"/>
      <c r="S750" s="493"/>
      <c r="T750" s="493"/>
      <c r="U750" s="493"/>
      <c r="V750" s="493"/>
      <c r="W750" s="493"/>
      <c r="X750" s="493"/>
      <c r="Y750" s="493"/>
      <c r="Z750" s="493"/>
      <c r="AA750" s="493"/>
      <c r="AB750" s="493"/>
      <c r="AC750" s="493"/>
      <c r="AD750" s="493"/>
    </row>
    <row r="751" spans="1:30" ht="129.75" customHeight="1">
      <c r="A751" s="327"/>
      <c r="B751" s="747" t="s">
        <v>1036</v>
      </c>
      <c r="C751" s="741"/>
      <c r="D751" s="741"/>
      <c r="E751" s="741"/>
      <c r="F751" s="741"/>
      <c r="G751" s="741"/>
      <c r="H751" s="741"/>
      <c r="I751" s="741"/>
      <c r="J751" s="741"/>
      <c r="K751" s="741"/>
      <c r="L751" s="320"/>
      <c r="M751" s="320"/>
      <c r="N751" s="320"/>
      <c r="O751" s="320"/>
      <c r="P751" s="317"/>
      <c r="R751" s="601"/>
      <c r="S751" s="601"/>
    </row>
    <row r="752" spans="1:30" s="387" customFormat="1">
      <c r="A752" s="391"/>
      <c r="B752" s="418"/>
      <c r="C752" s="418"/>
      <c r="D752" s="418"/>
      <c r="E752" s="418"/>
      <c r="F752" s="418"/>
      <c r="G752" s="418"/>
      <c r="H752" s="418"/>
      <c r="I752" s="418"/>
      <c r="J752" s="418"/>
      <c r="K752" s="418"/>
      <c r="L752" s="393"/>
      <c r="M752" s="393"/>
      <c r="N752" s="394"/>
      <c r="O752" s="395"/>
      <c r="P752" s="395"/>
      <c r="Q752" s="386"/>
    </row>
    <row r="753" spans="1:30" s="319" customFormat="1" ht="15" customHeight="1">
      <c r="A753" s="311">
        <f>0.01+A750</f>
        <v>12.059999999999999</v>
      </c>
      <c r="B753" s="721" t="s">
        <v>359</v>
      </c>
      <c r="C753" s="721"/>
      <c r="D753" s="721"/>
      <c r="E753" s="721"/>
      <c r="F753" s="721"/>
      <c r="G753" s="721"/>
      <c r="H753" s="721"/>
      <c r="I753" s="721"/>
      <c r="J753" s="721"/>
      <c r="K753" s="721"/>
      <c r="L753" s="312" t="s">
        <v>138</v>
      </c>
      <c r="M753" s="313"/>
      <c r="N753" s="314">
        <v>105</v>
      </c>
      <c r="O753" s="315"/>
      <c r="P753" s="316">
        <f>O753*N753</f>
        <v>0</v>
      </c>
      <c r="Q753" s="318"/>
      <c r="R753" s="493"/>
      <c r="S753" s="493"/>
      <c r="T753" s="493"/>
      <c r="U753" s="493"/>
      <c r="V753" s="493"/>
      <c r="W753" s="493"/>
      <c r="X753" s="493"/>
      <c r="Y753" s="493"/>
      <c r="Z753" s="493"/>
      <c r="AA753" s="493"/>
      <c r="AB753" s="493"/>
      <c r="AC753" s="493"/>
      <c r="AD753" s="493"/>
    </row>
    <row r="754" spans="1:30" ht="52.5" customHeight="1">
      <c r="A754" s="327"/>
      <c r="B754" s="727" t="s">
        <v>54</v>
      </c>
      <c r="C754" s="727"/>
      <c r="D754" s="727"/>
      <c r="E754" s="727"/>
      <c r="F754" s="727"/>
      <c r="G754" s="727"/>
      <c r="H754" s="727"/>
      <c r="I754" s="727"/>
      <c r="J754" s="727"/>
      <c r="K754" s="727"/>
      <c r="L754" s="320"/>
      <c r="M754" s="320"/>
      <c r="N754" s="320"/>
      <c r="O754" s="320"/>
      <c r="P754" s="317"/>
    </row>
    <row r="755" spans="1:30" s="387" customFormat="1" ht="13.5" thickBot="1">
      <c r="A755" s="373"/>
      <c r="B755" s="374"/>
      <c r="C755" s="374"/>
      <c r="D755" s="374"/>
      <c r="E755" s="374"/>
      <c r="F755" s="374"/>
      <c r="G755" s="374"/>
      <c r="H755" s="374"/>
      <c r="I755" s="374"/>
      <c r="J755" s="374"/>
      <c r="K755" s="374"/>
      <c r="L755" s="375"/>
      <c r="M755" s="378"/>
      <c r="N755" s="379"/>
      <c r="O755" s="359"/>
      <c r="P755" s="359"/>
      <c r="Q755" s="386"/>
    </row>
    <row r="756" spans="1:30" s="347" customFormat="1" ht="17.25" customHeight="1" thickBot="1">
      <c r="A756" s="411"/>
      <c r="B756" s="711" t="s">
        <v>169</v>
      </c>
      <c r="C756" s="711"/>
      <c r="D756" s="711"/>
      <c r="E756" s="711"/>
      <c r="F756" s="711"/>
      <c r="G756" s="711"/>
      <c r="H756" s="711"/>
      <c r="I756" s="711"/>
      <c r="J756" s="711"/>
      <c r="K756" s="711"/>
      <c r="L756" s="412"/>
      <c r="M756" s="412"/>
      <c r="N756" s="412"/>
      <c r="O756" s="372"/>
      <c r="P756" s="413">
        <f>SUM(P732:P755)</f>
        <v>0</v>
      </c>
      <c r="Q756" s="346"/>
      <c r="R756" s="598"/>
      <c r="S756" s="598"/>
      <c r="T756" s="598"/>
      <c r="U756" s="598"/>
      <c r="V756" s="598"/>
      <c r="W756" s="598"/>
      <c r="X756" s="598"/>
      <c r="Y756" s="598"/>
      <c r="Z756" s="598"/>
      <c r="AA756" s="598"/>
      <c r="AB756" s="598"/>
      <c r="AC756" s="598"/>
      <c r="AD756" s="598"/>
    </row>
    <row r="757" spans="1:30">
      <c r="A757" s="373"/>
    </row>
    <row r="758" spans="1:30">
      <c r="Q758" s="386"/>
    </row>
    <row r="759" spans="1:30">
      <c r="A759" s="373"/>
      <c r="B759" s="377"/>
      <c r="C759" s="377"/>
      <c r="D759" s="377"/>
      <c r="E759" s="377"/>
      <c r="F759" s="377"/>
      <c r="G759" s="377"/>
      <c r="H759" s="377"/>
      <c r="I759" s="377"/>
      <c r="J759" s="377"/>
      <c r="K759" s="377"/>
      <c r="L759" s="378"/>
      <c r="M759" s="378"/>
      <c r="N759" s="379"/>
      <c r="O759" s="359"/>
      <c r="P759" s="380"/>
    </row>
    <row r="760" spans="1:30" ht="20.25" customHeight="1">
      <c r="A760" s="381">
        <v>13</v>
      </c>
      <c r="B760" s="708" t="s">
        <v>769</v>
      </c>
      <c r="C760" s="708"/>
      <c r="D760" s="708"/>
      <c r="E760" s="708"/>
      <c r="F760" s="708"/>
      <c r="G760" s="708"/>
      <c r="H760" s="708"/>
      <c r="I760" s="708"/>
      <c r="J760" s="708"/>
      <c r="K760" s="708"/>
      <c r="L760" s="382"/>
      <c r="M760" s="382"/>
      <c r="N760" s="383"/>
      <c r="O760" s="384"/>
      <c r="P760" s="385"/>
    </row>
    <row r="761" spans="1:30" ht="20.25" customHeight="1">
      <c r="A761" s="415"/>
      <c r="B761" s="416"/>
      <c r="C761" s="416"/>
      <c r="D761" s="416"/>
      <c r="E761" s="416"/>
      <c r="F761" s="416"/>
      <c r="G761" s="416"/>
      <c r="H761" s="416"/>
      <c r="I761" s="416"/>
      <c r="J761" s="416"/>
      <c r="K761" s="416"/>
      <c r="L761" s="342"/>
      <c r="M761" s="342"/>
      <c r="N761" s="343"/>
      <c r="O761" s="344"/>
      <c r="P761" s="345"/>
    </row>
    <row r="762" spans="1:30" ht="20.25" customHeight="1">
      <c r="A762" s="415"/>
      <c r="B762" s="726" t="s">
        <v>770</v>
      </c>
      <c r="C762" s="726"/>
      <c r="D762" s="726"/>
      <c r="E762" s="726"/>
      <c r="F762" s="726"/>
      <c r="G762" s="726"/>
      <c r="H762" s="726"/>
      <c r="I762" s="726"/>
      <c r="J762" s="726"/>
      <c r="K762" s="726"/>
      <c r="L762" s="342"/>
      <c r="M762" s="342"/>
      <c r="N762" s="343"/>
      <c r="O762" s="344"/>
      <c r="P762" s="345"/>
    </row>
    <row r="763" spans="1:30" ht="126" customHeight="1">
      <c r="A763" s="415"/>
      <c r="B763" s="713" t="s">
        <v>660</v>
      </c>
      <c r="C763" s="713"/>
      <c r="D763" s="713"/>
      <c r="E763" s="713"/>
      <c r="F763" s="713"/>
      <c r="G763" s="713"/>
      <c r="H763" s="713"/>
      <c r="I763" s="713"/>
      <c r="J763" s="713"/>
      <c r="K763" s="713"/>
      <c r="L763" s="342"/>
      <c r="M763" s="342"/>
      <c r="N763" s="343"/>
      <c r="P763" s="345"/>
    </row>
    <row r="764" spans="1:30">
      <c r="A764" s="373"/>
    </row>
    <row r="765" spans="1:30" s="387" customFormat="1">
      <c r="A765" s="391"/>
      <c r="B765" s="418"/>
      <c r="C765" s="418"/>
      <c r="D765" s="418"/>
      <c r="E765" s="418"/>
      <c r="F765" s="418"/>
      <c r="G765" s="418"/>
      <c r="H765" s="418"/>
      <c r="I765" s="418"/>
      <c r="J765" s="418"/>
      <c r="K765" s="418"/>
      <c r="L765" s="393"/>
      <c r="M765" s="393"/>
      <c r="N765" s="394"/>
      <c r="O765" s="395"/>
      <c r="P765" s="395"/>
      <c r="Q765" s="386"/>
    </row>
    <row r="766" spans="1:30" s="319" customFormat="1" ht="15" customHeight="1">
      <c r="A766" s="311">
        <f>0.01+A760</f>
        <v>13.01</v>
      </c>
      <c r="B766" s="721" t="s">
        <v>709</v>
      </c>
      <c r="C766" s="721"/>
      <c r="D766" s="721"/>
      <c r="E766" s="721"/>
      <c r="F766" s="721"/>
      <c r="G766" s="721"/>
      <c r="H766" s="721"/>
      <c r="I766" s="721"/>
      <c r="J766" s="721"/>
      <c r="K766" s="721"/>
      <c r="L766" s="312" t="s">
        <v>137</v>
      </c>
      <c r="M766" s="313"/>
      <c r="N766" s="314">
        <v>1870</v>
      </c>
      <c r="O766" s="315"/>
      <c r="P766" s="316">
        <f>O766*N766</f>
        <v>0</v>
      </c>
      <c r="Q766" s="318"/>
      <c r="R766" s="493"/>
      <c r="S766" s="493"/>
      <c r="T766" s="493"/>
      <c r="U766" s="493"/>
      <c r="V766" s="493"/>
      <c r="W766" s="493"/>
      <c r="X766" s="493"/>
      <c r="Y766" s="493"/>
      <c r="Z766" s="493"/>
      <c r="AA766" s="493"/>
      <c r="AB766" s="493"/>
      <c r="AC766" s="493"/>
      <c r="AD766" s="493"/>
    </row>
    <row r="767" spans="1:30" ht="90.75" customHeight="1">
      <c r="A767" s="327"/>
      <c r="B767" s="720" t="s">
        <v>708</v>
      </c>
      <c r="C767" s="720"/>
      <c r="D767" s="720"/>
      <c r="E767" s="720"/>
      <c r="F767" s="720"/>
      <c r="G767" s="720"/>
      <c r="H767" s="720"/>
      <c r="I767" s="720"/>
      <c r="J767" s="720"/>
      <c r="K767" s="720"/>
      <c r="L767" s="320"/>
      <c r="M767" s="320"/>
      <c r="N767" s="320"/>
      <c r="O767" s="320"/>
      <c r="P767" s="317"/>
    </row>
    <row r="768" spans="1:30">
      <c r="A768" s="323"/>
      <c r="B768" s="324"/>
      <c r="C768" s="324"/>
      <c r="D768" s="324"/>
      <c r="E768" s="324"/>
      <c r="F768" s="324"/>
      <c r="G768" s="324"/>
      <c r="H768" s="324"/>
      <c r="I768" s="324"/>
      <c r="J768" s="324"/>
      <c r="K768" s="324"/>
      <c r="L768" s="320"/>
      <c r="M768" s="325"/>
      <c r="N768" s="325"/>
      <c r="O768" s="325"/>
      <c r="P768" s="317"/>
    </row>
    <row r="769" spans="1:30" s="387" customFormat="1">
      <c r="A769" s="391"/>
      <c r="B769" s="418"/>
      <c r="C769" s="418"/>
      <c r="D769" s="418"/>
      <c r="E769" s="418"/>
      <c r="F769" s="418"/>
      <c r="G769" s="418"/>
      <c r="H769" s="418"/>
      <c r="I769" s="418"/>
      <c r="J769" s="418"/>
      <c r="K769" s="418"/>
      <c r="L769" s="393"/>
      <c r="M769" s="393"/>
      <c r="N769" s="394"/>
      <c r="O769" s="395"/>
      <c r="P769" s="395"/>
      <c r="Q769" s="386"/>
    </row>
    <row r="770" spans="1:30" s="319" customFormat="1" ht="15" customHeight="1">
      <c r="A770" s="311">
        <f>0.01+A766</f>
        <v>13.02</v>
      </c>
      <c r="B770" s="721" t="s">
        <v>709</v>
      </c>
      <c r="C770" s="721"/>
      <c r="D770" s="721"/>
      <c r="E770" s="721"/>
      <c r="F770" s="721"/>
      <c r="G770" s="721"/>
      <c r="H770" s="721"/>
      <c r="I770" s="721"/>
      <c r="J770" s="721"/>
      <c r="K770" s="721"/>
      <c r="L770" s="312" t="s">
        <v>137</v>
      </c>
      <c r="M770" s="313"/>
      <c r="N770" s="314">
        <v>540</v>
      </c>
      <c r="O770" s="315"/>
      <c r="P770" s="316">
        <f>O770*N770</f>
        <v>0</v>
      </c>
      <c r="Q770" s="318"/>
      <c r="R770" s="493"/>
      <c r="S770" s="493"/>
      <c r="T770" s="493"/>
      <c r="U770" s="493"/>
      <c r="V770" s="493"/>
      <c r="W770" s="493"/>
      <c r="X770" s="493"/>
      <c r="Y770" s="493"/>
      <c r="Z770" s="493"/>
      <c r="AA770" s="493"/>
      <c r="AB770" s="493"/>
      <c r="AC770" s="493"/>
      <c r="AD770" s="493"/>
    </row>
    <row r="771" spans="1:30" ht="108" customHeight="1">
      <c r="A771" s="327"/>
      <c r="B771" s="720" t="s">
        <v>430</v>
      </c>
      <c r="C771" s="720"/>
      <c r="D771" s="720"/>
      <c r="E771" s="720"/>
      <c r="F771" s="720"/>
      <c r="G771" s="720"/>
      <c r="H771" s="720"/>
      <c r="I771" s="720"/>
      <c r="J771" s="720"/>
      <c r="K771" s="720"/>
      <c r="L771" s="320"/>
      <c r="M771" s="320"/>
      <c r="N771" s="320"/>
      <c r="O771" s="320"/>
      <c r="P771" s="317"/>
    </row>
    <row r="772" spans="1:30" s="387" customFormat="1">
      <c r="A772" s="391"/>
      <c r="B772" s="418"/>
      <c r="C772" s="418"/>
      <c r="D772" s="418"/>
      <c r="E772" s="418"/>
      <c r="F772" s="418"/>
      <c r="G772" s="418"/>
      <c r="H772" s="418"/>
      <c r="I772" s="418"/>
      <c r="J772" s="418"/>
      <c r="K772" s="418"/>
      <c r="L772" s="393"/>
      <c r="M772" s="393"/>
      <c r="N772" s="394"/>
      <c r="O772" s="395"/>
      <c r="P772" s="395"/>
      <c r="Q772" s="386"/>
    </row>
    <row r="773" spans="1:30" s="319" customFormat="1" ht="15" customHeight="1">
      <c r="A773" s="311">
        <f>0.01+A770</f>
        <v>13.03</v>
      </c>
      <c r="B773" s="721" t="s">
        <v>378</v>
      </c>
      <c r="C773" s="721"/>
      <c r="D773" s="721"/>
      <c r="E773" s="721"/>
      <c r="F773" s="721"/>
      <c r="G773" s="721"/>
      <c r="H773" s="721"/>
      <c r="I773" s="721"/>
      <c r="J773" s="721"/>
      <c r="K773" s="721"/>
      <c r="L773" s="312" t="s">
        <v>137</v>
      </c>
      <c r="M773" s="313"/>
      <c r="N773" s="314">
        <v>6250</v>
      </c>
      <c r="O773" s="315"/>
      <c r="P773" s="316">
        <f>O773*N773</f>
        <v>0</v>
      </c>
      <c r="Q773" s="318"/>
      <c r="R773" s="493"/>
      <c r="S773" s="493"/>
      <c r="T773" s="493"/>
      <c r="U773" s="493"/>
      <c r="V773" s="493"/>
      <c r="W773" s="493"/>
      <c r="X773" s="493"/>
      <c r="Y773" s="493"/>
      <c r="Z773" s="493"/>
      <c r="AA773" s="493"/>
      <c r="AB773" s="493"/>
      <c r="AC773" s="493"/>
      <c r="AD773" s="493"/>
    </row>
    <row r="774" spans="1:30" ht="114" customHeight="1">
      <c r="A774" s="327"/>
      <c r="B774" s="720" t="s">
        <v>1010</v>
      </c>
      <c r="C774" s="720"/>
      <c r="D774" s="720"/>
      <c r="E774" s="720"/>
      <c r="F774" s="720"/>
      <c r="G774" s="720"/>
      <c r="H774" s="720"/>
      <c r="I774" s="720"/>
      <c r="J774" s="720"/>
      <c r="K774" s="720"/>
      <c r="L774" s="320"/>
      <c r="M774" s="320"/>
      <c r="N774" s="320"/>
      <c r="O774" s="320"/>
      <c r="P774" s="317"/>
    </row>
    <row r="775" spans="1:30" s="387" customFormat="1">
      <c r="A775" s="391"/>
      <c r="B775" s="418"/>
      <c r="C775" s="418"/>
      <c r="D775" s="418"/>
      <c r="E775" s="418"/>
      <c r="F775" s="418"/>
      <c r="G775" s="418"/>
      <c r="H775" s="418"/>
      <c r="I775" s="418"/>
      <c r="J775" s="418"/>
      <c r="K775" s="418"/>
      <c r="L775" s="393"/>
      <c r="M775" s="393"/>
      <c r="N775" s="394"/>
      <c r="O775" s="395"/>
      <c r="P775" s="395"/>
      <c r="Q775" s="386"/>
    </row>
    <row r="776" spans="1:30" s="319" customFormat="1" ht="15" customHeight="1">
      <c r="A776" s="311">
        <f>0.01+A773</f>
        <v>13.04</v>
      </c>
      <c r="B776" s="721" t="s">
        <v>709</v>
      </c>
      <c r="C776" s="721"/>
      <c r="D776" s="721"/>
      <c r="E776" s="721"/>
      <c r="F776" s="721"/>
      <c r="G776" s="721"/>
      <c r="H776" s="721"/>
      <c r="I776" s="721"/>
      <c r="J776" s="721"/>
      <c r="K776" s="721"/>
      <c r="L776" s="312" t="s">
        <v>137</v>
      </c>
      <c r="M776" s="313"/>
      <c r="N776" s="314">
        <v>896</v>
      </c>
      <c r="O776" s="315"/>
      <c r="P776" s="316">
        <f>O776*N776</f>
        <v>0</v>
      </c>
      <c r="Q776" s="318"/>
      <c r="R776" s="493"/>
      <c r="S776" s="493"/>
      <c r="T776" s="493"/>
      <c r="U776" s="493"/>
      <c r="V776" s="493"/>
      <c r="W776" s="493"/>
      <c r="X776" s="493"/>
      <c r="Y776" s="493"/>
      <c r="Z776" s="493"/>
      <c r="AA776" s="493"/>
      <c r="AB776" s="493"/>
      <c r="AC776" s="493"/>
      <c r="AD776" s="493"/>
    </row>
    <row r="777" spans="1:30" ht="85.5" customHeight="1">
      <c r="A777" s="327"/>
      <c r="B777" s="720" t="s">
        <v>431</v>
      </c>
      <c r="C777" s="720"/>
      <c r="D777" s="720"/>
      <c r="E777" s="720"/>
      <c r="F777" s="720"/>
      <c r="G777" s="720"/>
      <c r="H777" s="720"/>
      <c r="I777" s="720"/>
      <c r="J777" s="720"/>
      <c r="K777" s="720"/>
      <c r="L777" s="320"/>
      <c r="M777" s="320"/>
      <c r="N777" s="320"/>
      <c r="O777" s="320"/>
      <c r="P777" s="317"/>
    </row>
    <row r="778" spans="1:30">
      <c r="A778" s="323"/>
      <c r="B778" s="324"/>
      <c r="C778" s="324"/>
      <c r="D778" s="324"/>
      <c r="E778" s="324"/>
      <c r="F778" s="324"/>
      <c r="G778" s="324"/>
      <c r="H778" s="324"/>
      <c r="I778" s="324"/>
      <c r="J778" s="324"/>
      <c r="K778" s="324"/>
      <c r="L778" s="320"/>
      <c r="M778" s="325"/>
      <c r="N778" s="325"/>
      <c r="O778" s="325"/>
      <c r="P778" s="317"/>
    </row>
    <row r="779" spans="1:30" s="387" customFormat="1">
      <c r="A779" s="391"/>
      <c r="B779" s="418"/>
      <c r="C779" s="418"/>
      <c r="D779" s="418"/>
      <c r="E779" s="418"/>
      <c r="F779" s="418"/>
      <c r="G779" s="418"/>
      <c r="H779" s="418"/>
      <c r="I779" s="418"/>
      <c r="J779" s="418"/>
      <c r="K779" s="418"/>
      <c r="L779" s="393"/>
      <c r="M779" s="393"/>
      <c r="N779" s="394"/>
      <c r="O779" s="395"/>
      <c r="P779" s="395"/>
      <c r="Q779" s="386"/>
    </row>
    <row r="780" spans="1:30" s="319" customFormat="1" ht="15" customHeight="1">
      <c r="A780" s="311">
        <f>0.01+A776</f>
        <v>13.049999999999999</v>
      </c>
      <c r="B780" s="721" t="s">
        <v>437</v>
      </c>
      <c r="C780" s="721"/>
      <c r="D780" s="721"/>
      <c r="E780" s="721"/>
      <c r="F780" s="721"/>
      <c r="G780" s="721"/>
      <c r="H780" s="721"/>
      <c r="I780" s="721"/>
      <c r="J780" s="721"/>
      <c r="K780" s="721"/>
      <c r="L780" s="312" t="s">
        <v>137</v>
      </c>
      <c r="M780" s="313"/>
      <c r="N780" s="314">
        <v>650</v>
      </c>
      <c r="O780" s="315"/>
      <c r="P780" s="316">
        <f>O780*N780</f>
        <v>0</v>
      </c>
      <c r="Q780" s="318"/>
      <c r="R780" s="493"/>
      <c r="S780" s="493"/>
      <c r="T780" s="493"/>
      <c r="U780" s="493"/>
      <c r="V780" s="493"/>
      <c r="W780" s="493"/>
      <c r="X780" s="493"/>
      <c r="Y780" s="493"/>
      <c r="Z780" s="493"/>
      <c r="AA780" s="493"/>
      <c r="AB780" s="493"/>
      <c r="AC780" s="493"/>
      <c r="AD780" s="493"/>
    </row>
    <row r="781" spans="1:30" ht="85.5" customHeight="1">
      <c r="A781" s="327"/>
      <c r="B781" s="720" t="s">
        <v>1017</v>
      </c>
      <c r="C781" s="720"/>
      <c r="D781" s="720"/>
      <c r="E781" s="720"/>
      <c r="F781" s="720"/>
      <c r="G781" s="720"/>
      <c r="H781" s="720"/>
      <c r="I781" s="720"/>
      <c r="J781" s="720"/>
      <c r="K781" s="720"/>
      <c r="L781" s="320"/>
      <c r="M781" s="320"/>
      <c r="N781" s="320"/>
      <c r="O781" s="320"/>
      <c r="P781" s="317"/>
    </row>
    <row r="782" spans="1:30">
      <c r="A782" s="323"/>
      <c r="B782" s="324"/>
      <c r="C782" s="324"/>
      <c r="D782" s="324"/>
      <c r="E782" s="324"/>
      <c r="F782" s="324"/>
      <c r="G782" s="324"/>
      <c r="H782" s="324"/>
      <c r="I782" s="324"/>
      <c r="J782" s="324"/>
      <c r="K782" s="324"/>
      <c r="L782" s="320"/>
      <c r="M782" s="325"/>
      <c r="N782" s="325"/>
      <c r="O782" s="325"/>
      <c r="P782" s="317"/>
    </row>
    <row r="783" spans="1:30" s="387" customFormat="1">
      <c r="A783" s="391"/>
      <c r="B783" s="418"/>
      <c r="C783" s="418"/>
      <c r="D783" s="418"/>
      <c r="E783" s="418"/>
      <c r="F783" s="418"/>
      <c r="G783" s="418"/>
      <c r="H783" s="418"/>
      <c r="I783" s="418"/>
      <c r="J783" s="418"/>
      <c r="K783" s="418"/>
      <c r="L783" s="393"/>
      <c r="M783" s="393"/>
      <c r="N783" s="394"/>
      <c r="O783" s="395"/>
      <c r="P783" s="395"/>
      <c r="Q783" s="386"/>
    </row>
    <row r="784" spans="1:30" s="319" customFormat="1" ht="15">
      <c r="A784" s="311">
        <f>0.01+A780</f>
        <v>13.059999999999999</v>
      </c>
      <c r="B784" s="721" t="s">
        <v>432</v>
      </c>
      <c r="C784" s="721"/>
      <c r="D784" s="721"/>
      <c r="E784" s="721"/>
      <c r="F784" s="721"/>
      <c r="G784" s="721"/>
      <c r="H784" s="721"/>
      <c r="I784" s="721"/>
      <c r="J784" s="721"/>
      <c r="K784" s="721"/>
      <c r="L784" s="312" t="s">
        <v>137</v>
      </c>
      <c r="M784" s="313"/>
      <c r="N784" s="314">
        <v>114</v>
      </c>
      <c r="O784" s="315"/>
      <c r="P784" s="316">
        <f>O784*N784</f>
        <v>0</v>
      </c>
      <c r="Q784" s="318"/>
      <c r="R784" s="493"/>
      <c r="S784" s="493"/>
      <c r="T784" s="493"/>
      <c r="U784" s="493"/>
      <c r="V784" s="493"/>
      <c r="W784" s="493"/>
      <c r="X784" s="493"/>
      <c r="Y784" s="493"/>
      <c r="Z784" s="493"/>
      <c r="AA784" s="493"/>
      <c r="AB784" s="493"/>
      <c r="AC784" s="493"/>
      <c r="AD784" s="493"/>
    </row>
    <row r="785" spans="1:30" ht="85.5" customHeight="1">
      <c r="A785" s="327"/>
      <c r="B785" s="720" t="s">
        <v>433</v>
      </c>
      <c r="C785" s="720"/>
      <c r="D785" s="720"/>
      <c r="E785" s="720"/>
      <c r="F785" s="720"/>
      <c r="G785" s="720"/>
      <c r="H785" s="720"/>
      <c r="I785" s="720"/>
      <c r="J785" s="720"/>
      <c r="K785" s="720"/>
      <c r="L785" s="320"/>
      <c r="M785" s="320"/>
      <c r="N785" s="320"/>
      <c r="O785" s="320"/>
      <c r="P785" s="317"/>
    </row>
    <row r="786" spans="1:30">
      <c r="A786" s="323"/>
      <c r="B786" s="324"/>
      <c r="C786" s="324"/>
      <c r="D786" s="324"/>
      <c r="E786" s="324"/>
      <c r="F786" s="324"/>
      <c r="G786" s="324"/>
      <c r="H786" s="324"/>
      <c r="I786" s="324"/>
      <c r="J786" s="324"/>
      <c r="K786" s="324"/>
      <c r="L786" s="320"/>
      <c r="M786" s="325"/>
      <c r="N786" s="325"/>
      <c r="O786" s="325"/>
      <c r="P786" s="317"/>
    </row>
    <row r="787" spans="1:30" s="387" customFormat="1">
      <c r="A787" s="391"/>
      <c r="B787" s="418"/>
      <c r="C787" s="418"/>
      <c r="D787" s="418"/>
      <c r="E787" s="418"/>
      <c r="F787" s="418"/>
      <c r="G787" s="418"/>
      <c r="H787" s="418"/>
      <c r="I787" s="418"/>
      <c r="J787" s="418"/>
      <c r="K787" s="418"/>
      <c r="L787" s="393"/>
      <c r="M787" s="393"/>
      <c r="N787" s="394"/>
      <c r="O787" s="395"/>
      <c r="P787" s="395"/>
      <c r="Q787" s="386"/>
    </row>
    <row r="788" spans="1:30" s="319" customFormat="1" ht="15" customHeight="1">
      <c r="A788" s="311">
        <f>0.01+A784</f>
        <v>13.069999999999999</v>
      </c>
      <c r="B788" s="721" t="s">
        <v>713</v>
      </c>
      <c r="C788" s="721"/>
      <c r="D788" s="721"/>
      <c r="E788" s="721"/>
      <c r="F788" s="721"/>
      <c r="G788" s="721"/>
      <c r="H788" s="721"/>
      <c r="I788" s="721"/>
      <c r="J788" s="721"/>
      <c r="K788" s="721"/>
      <c r="L788" s="312" t="s">
        <v>137</v>
      </c>
      <c r="M788" s="313"/>
      <c r="N788" s="314">
        <v>1504</v>
      </c>
      <c r="O788" s="315"/>
      <c r="P788" s="316">
        <f>O788*N788</f>
        <v>0</v>
      </c>
      <c r="Q788" s="318"/>
      <c r="R788" s="493"/>
      <c r="S788" s="493"/>
      <c r="T788" s="493"/>
      <c r="U788" s="493"/>
      <c r="V788" s="493"/>
      <c r="W788" s="493"/>
      <c r="X788" s="493"/>
      <c r="Y788" s="493"/>
      <c r="Z788" s="493"/>
      <c r="AA788" s="493"/>
      <c r="AB788" s="493"/>
      <c r="AC788" s="493"/>
      <c r="AD788" s="493"/>
    </row>
    <row r="789" spans="1:30" ht="77.25" customHeight="1">
      <c r="A789" s="327"/>
      <c r="B789" s="720" t="s">
        <v>712</v>
      </c>
      <c r="C789" s="720"/>
      <c r="D789" s="720"/>
      <c r="E789" s="720"/>
      <c r="F789" s="720"/>
      <c r="G789" s="720"/>
      <c r="H789" s="720"/>
      <c r="I789" s="720"/>
      <c r="J789" s="720"/>
      <c r="K789" s="720"/>
      <c r="L789" s="320"/>
      <c r="M789" s="320"/>
      <c r="N789" s="320"/>
      <c r="O789" s="320"/>
      <c r="P789" s="317"/>
    </row>
    <row r="790" spans="1:30">
      <c r="A790" s="373"/>
      <c r="B790" s="374"/>
      <c r="C790" s="374"/>
      <c r="D790" s="374"/>
      <c r="E790" s="374"/>
      <c r="F790" s="374"/>
      <c r="G790" s="374"/>
      <c r="H790" s="374"/>
      <c r="I790" s="374"/>
      <c r="J790" s="374"/>
      <c r="K790" s="374"/>
      <c r="L790" s="407"/>
      <c r="M790" s="408"/>
      <c r="N790" s="408"/>
      <c r="O790" s="408"/>
      <c r="P790" s="317"/>
    </row>
    <row r="791" spans="1:30" s="387" customFormat="1">
      <c r="A791" s="391"/>
      <c r="B791" s="418"/>
      <c r="C791" s="418"/>
      <c r="D791" s="418"/>
      <c r="E791" s="418"/>
      <c r="F791" s="418"/>
      <c r="G791" s="418"/>
      <c r="H791" s="418"/>
      <c r="I791" s="418"/>
      <c r="J791" s="418"/>
      <c r="K791" s="418"/>
      <c r="L791" s="393"/>
      <c r="M791" s="393"/>
      <c r="N791" s="394"/>
      <c r="O791" s="395"/>
      <c r="P791" s="395"/>
      <c r="Q791" s="386"/>
    </row>
    <row r="792" spans="1:30" s="319" customFormat="1" ht="16.5" customHeight="1">
      <c r="A792" s="311">
        <f>0.01+A788</f>
        <v>13.079999999999998</v>
      </c>
      <c r="B792" s="721" t="s">
        <v>195</v>
      </c>
      <c r="C792" s="721"/>
      <c r="D792" s="721"/>
      <c r="E792" s="721"/>
      <c r="F792" s="721"/>
      <c r="G792" s="721"/>
      <c r="H792" s="721"/>
      <c r="I792" s="721"/>
      <c r="J792" s="721"/>
      <c r="K792" s="721"/>
      <c r="L792" s="312" t="s">
        <v>137</v>
      </c>
      <c r="M792" s="313"/>
      <c r="N792" s="314">
        <v>42</v>
      </c>
      <c r="O792" s="315"/>
      <c r="P792" s="316">
        <f>O792*N792</f>
        <v>0</v>
      </c>
      <c r="Q792" s="318"/>
      <c r="R792" s="493"/>
      <c r="S792" s="493"/>
      <c r="T792" s="493"/>
      <c r="U792" s="493"/>
      <c r="V792" s="493"/>
      <c r="W792" s="493"/>
      <c r="X792" s="493"/>
      <c r="Y792" s="493"/>
      <c r="Z792" s="493"/>
      <c r="AA792" s="493"/>
      <c r="AB792" s="493"/>
      <c r="AC792" s="493"/>
      <c r="AD792" s="493"/>
    </row>
    <row r="793" spans="1:30" ht="129.75" customHeight="1">
      <c r="A793" s="327"/>
      <c r="B793" s="720" t="s">
        <v>771</v>
      </c>
      <c r="C793" s="720"/>
      <c r="D793" s="720"/>
      <c r="E793" s="720"/>
      <c r="F793" s="720"/>
      <c r="G793" s="720"/>
      <c r="H793" s="720"/>
      <c r="I793" s="720"/>
      <c r="J793" s="720"/>
      <c r="K793" s="720"/>
      <c r="L793" s="320"/>
      <c r="M793" s="320"/>
      <c r="N793" s="320"/>
      <c r="O793" s="320"/>
      <c r="P793" s="317"/>
    </row>
    <row r="794" spans="1:30">
      <c r="A794" s="323"/>
      <c r="B794" s="324"/>
      <c r="C794" s="324"/>
      <c r="D794" s="324"/>
      <c r="E794" s="324"/>
      <c r="F794" s="324"/>
      <c r="G794" s="324"/>
      <c r="H794" s="324"/>
      <c r="I794" s="324"/>
      <c r="J794" s="324"/>
      <c r="K794" s="324"/>
      <c r="L794" s="320"/>
      <c r="M794" s="325"/>
      <c r="N794" s="325"/>
      <c r="O794" s="325"/>
      <c r="P794" s="317"/>
    </row>
    <row r="795" spans="1:30" s="387" customFormat="1">
      <c r="A795" s="391"/>
      <c r="B795" s="418"/>
      <c r="C795" s="418"/>
      <c r="D795" s="418"/>
      <c r="E795" s="418"/>
      <c r="F795" s="418"/>
      <c r="G795" s="418"/>
      <c r="H795" s="418"/>
      <c r="I795" s="418"/>
      <c r="J795" s="418"/>
      <c r="K795" s="418"/>
      <c r="L795" s="393"/>
      <c r="M795" s="393"/>
      <c r="N795" s="394"/>
      <c r="O795" s="395"/>
      <c r="P795" s="395"/>
      <c r="Q795" s="386"/>
    </row>
    <row r="796" spans="1:30" s="319" customFormat="1" ht="15">
      <c r="A796" s="311">
        <f>0.01+A792</f>
        <v>13.089999999999998</v>
      </c>
      <c r="B796" s="721" t="s">
        <v>316</v>
      </c>
      <c r="C796" s="721"/>
      <c r="D796" s="721"/>
      <c r="E796" s="721"/>
      <c r="F796" s="721"/>
      <c r="G796" s="721"/>
      <c r="H796" s="721"/>
      <c r="I796" s="721"/>
      <c r="J796" s="721"/>
      <c r="K796" s="721"/>
      <c r="L796" s="312" t="s">
        <v>137</v>
      </c>
      <c r="M796" s="313"/>
      <c r="N796" s="314">
        <v>19.400000000000002</v>
      </c>
      <c r="O796" s="315"/>
      <c r="P796" s="316">
        <f>O796*N796</f>
        <v>0</v>
      </c>
      <c r="Q796" s="318"/>
      <c r="R796" s="493"/>
      <c r="S796" s="493"/>
      <c r="T796" s="493"/>
      <c r="U796" s="493"/>
      <c r="V796" s="493"/>
      <c r="W796" s="493"/>
      <c r="X796" s="493"/>
      <c r="Y796" s="493"/>
      <c r="Z796" s="493"/>
      <c r="AA796" s="493"/>
      <c r="AB796" s="493"/>
      <c r="AC796" s="493"/>
      <c r="AD796" s="493"/>
    </row>
    <row r="797" spans="1:30" ht="45" customHeight="1">
      <c r="A797" s="327"/>
      <c r="B797" s="720" t="s">
        <v>711</v>
      </c>
      <c r="C797" s="720"/>
      <c r="D797" s="720"/>
      <c r="E797" s="720"/>
      <c r="F797" s="720"/>
      <c r="G797" s="720"/>
      <c r="H797" s="720"/>
      <c r="I797" s="720"/>
      <c r="J797" s="720"/>
      <c r="K797" s="720"/>
      <c r="L797" s="320"/>
      <c r="M797" s="320"/>
      <c r="N797" s="320"/>
      <c r="O797" s="320"/>
      <c r="P797" s="317"/>
    </row>
    <row r="798" spans="1:30">
      <c r="A798" s="373"/>
      <c r="B798" s="374"/>
      <c r="C798" s="374"/>
      <c r="D798" s="374"/>
      <c r="E798" s="374"/>
      <c r="F798" s="374"/>
      <c r="G798" s="374"/>
      <c r="H798" s="374"/>
      <c r="I798" s="374"/>
      <c r="J798" s="374"/>
      <c r="K798" s="374"/>
      <c r="L798" s="407"/>
      <c r="M798" s="408"/>
      <c r="N798" s="408"/>
      <c r="O798" s="408"/>
      <c r="P798" s="317"/>
    </row>
    <row r="799" spans="1:30">
      <c r="A799" s="323"/>
      <c r="B799" s="324"/>
      <c r="C799" s="324"/>
      <c r="D799" s="324"/>
      <c r="E799" s="324"/>
      <c r="F799" s="324"/>
      <c r="G799" s="324"/>
      <c r="H799" s="324"/>
      <c r="I799" s="324"/>
      <c r="J799" s="324"/>
      <c r="K799" s="324"/>
      <c r="L799" s="320"/>
      <c r="M799" s="325"/>
      <c r="N799" s="325"/>
      <c r="O799" s="325"/>
      <c r="P799" s="317"/>
    </row>
    <row r="800" spans="1:30" s="387" customFormat="1">
      <c r="A800" s="391"/>
      <c r="B800" s="418"/>
      <c r="C800" s="418"/>
      <c r="D800" s="418"/>
      <c r="E800" s="418"/>
      <c r="F800" s="418"/>
      <c r="G800" s="418"/>
      <c r="H800" s="418"/>
      <c r="I800" s="418"/>
      <c r="J800" s="418"/>
      <c r="K800" s="418"/>
      <c r="L800" s="393"/>
      <c r="M800" s="393"/>
      <c r="N800" s="394"/>
      <c r="O800" s="395"/>
      <c r="P800" s="395"/>
      <c r="Q800" s="386"/>
    </row>
    <row r="801" spans="1:30" s="319" customFormat="1" ht="15" customHeight="1">
      <c r="A801" s="311">
        <f>0.01+A796</f>
        <v>13.099999999999998</v>
      </c>
      <c r="B801" s="738" t="s">
        <v>545</v>
      </c>
      <c r="C801" s="721"/>
      <c r="D801" s="721"/>
      <c r="E801" s="721"/>
      <c r="F801" s="721"/>
      <c r="G801" s="721"/>
      <c r="H801" s="721"/>
      <c r="I801" s="721"/>
      <c r="J801" s="721"/>
      <c r="K801" s="739"/>
      <c r="L801" s="312" t="s">
        <v>137</v>
      </c>
      <c r="M801" s="313"/>
      <c r="N801" s="314">
        <v>93.7</v>
      </c>
      <c r="O801" s="315"/>
      <c r="P801" s="316">
        <f>O801*N801</f>
        <v>0</v>
      </c>
      <c r="Q801" s="318"/>
      <c r="R801" s="493"/>
      <c r="S801" s="493"/>
      <c r="T801" s="493"/>
      <c r="U801" s="493"/>
      <c r="V801" s="493"/>
      <c r="W801" s="493"/>
      <c r="X801" s="493"/>
      <c r="Y801" s="493"/>
      <c r="Z801" s="493"/>
      <c r="AA801" s="493"/>
      <c r="AB801" s="493"/>
      <c r="AC801" s="493"/>
      <c r="AD801" s="493"/>
    </row>
    <row r="802" spans="1:30" ht="44.25" customHeight="1">
      <c r="A802" s="327"/>
      <c r="B802" s="720" t="s">
        <v>546</v>
      </c>
      <c r="C802" s="720"/>
      <c r="D802" s="720"/>
      <c r="E802" s="720"/>
      <c r="F802" s="720"/>
      <c r="G802" s="720"/>
      <c r="H802" s="720"/>
      <c r="I802" s="720"/>
      <c r="J802" s="720"/>
      <c r="K802" s="720"/>
      <c r="L802" s="320"/>
      <c r="M802" s="320"/>
      <c r="N802" s="320"/>
      <c r="O802" s="320"/>
      <c r="P802" s="317"/>
    </row>
    <row r="803" spans="1:30" s="387" customFormat="1" ht="13.5" thickBot="1">
      <c r="A803" s="373"/>
      <c r="B803" s="374"/>
      <c r="C803" s="374"/>
      <c r="D803" s="374"/>
      <c r="E803" s="374"/>
      <c r="F803" s="374"/>
      <c r="G803" s="374"/>
      <c r="H803" s="374"/>
      <c r="I803" s="374"/>
      <c r="J803" s="374"/>
      <c r="K803" s="374"/>
      <c r="L803" s="375"/>
      <c r="M803" s="378"/>
      <c r="N803" s="379"/>
      <c r="O803" s="359"/>
      <c r="P803" s="359"/>
      <c r="Q803" s="386"/>
    </row>
    <row r="804" spans="1:30" s="347" customFormat="1" ht="21" customHeight="1" thickBot="1">
      <c r="A804" s="411"/>
      <c r="B804" s="711" t="s">
        <v>157</v>
      </c>
      <c r="C804" s="711"/>
      <c r="D804" s="711"/>
      <c r="E804" s="711"/>
      <c r="F804" s="711"/>
      <c r="G804" s="711"/>
      <c r="H804" s="711"/>
      <c r="I804" s="711"/>
      <c r="J804" s="711"/>
      <c r="K804" s="711"/>
      <c r="L804" s="412"/>
      <c r="M804" s="412"/>
      <c r="N804" s="412"/>
      <c r="O804" s="372"/>
      <c r="P804" s="413">
        <f>SUM(P765:P802)</f>
        <v>0</v>
      </c>
      <c r="Q804" s="346"/>
      <c r="R804" s="598"/>
      <c r="S804" s="598"/>
      <c r="T804" s="598"/>
      <c r="U804" s="598"/>
      <c r="V804" s="598"/>
      <c r="W804" s="598"/>
      <c r="X804" s="598"/>
      <c r="Y804" s="598"/>
      <c r="Z804" s="598"/>
      <c r="AA804" s="598"/>
      <c r="AB804" s="598"/>
      <c r="AC804" s="598"/>
      <c r="AD804" s="598"/>
    </row>
    <row r="805" spans="1:30">
      <c r="A805" s="373"/>
    </row>
    <row r="806" spans="1:30">
      <c r="A806" s="373"/>
    </row>
    <row r="807" spans="1:30">
      <c r="A807" s="373"/>
      <c r="B807" s="377"/>
      <c r="C807" s="377"/>
      <c r="D807" s="377"/>
      <c r="E807" s="377"/>
      <c r="F807" s="377"/>
      <c r="G807" s="377"/>
      <c r="H807" s="377"/>
      <c r="I807" s="377"/>
      <c r="J807" s="377"/>
      <c r="K807" s="377"/>
      <c r="L807" s="378"/>
      <c r="M807" s="378"/>
      <c r="N807" s="379"/>
      <c r="O807" s="359"/>
      <c r="P807" s="380"/>
    </row>
    <row r="808" spans="1:30" ht="20.25" customHeight="1">
      <c r="A808" s="381">
        <v>14</v>
      </c>
      <c r="B808" s="708" t="s">
        <v>268</v>
      </c>
      <c r="C808" s="708"/>
      <c r="D808" s="708"/>
      <c r="E808" s="708"/>
      <c r="F808" s="708"/>
      <c r="G808" s="708"/>
      <c r="H808" s="708"/>
      <c r="I808" s="708"/>
      <c r="J808" s="708"/>
      <c r="K808" s="708"/>
      <c r="L808" s="382"/>
      <c r="M808" s="382"/>
      <c r="N808" s="383"/>
      <c r="O808" s="384"/>
      <c r="P808" s="385"/>
    </row>
    <row r="809" spans="1:30" ht="27" customHeight="1">
      <c r="A809" s="415"/>
      <c r="B809" s="724" t="s">
        <v>213</v>
      </c>
      <c r="C809" s="724"/>
      <c r="D809" s="724"/>
      <c r="E809" s="724"/>
      <c r="F809" s="724"/>
      <c r="G809" s="724"/>
      <c r="H809" s="724"/>
      <c r="I809" s="724"/>
      <c r="J809" s="724"/>
      <c r="K809" s="724"/>
      <c r="L809" s="724"/>
      <c r="M809" s="724"/>
      <c r="N809" s="724"/>
      <c r="O809" s="724"/>
      <c r="P809" s="724"/>
    </row>
    <row r="810" spans="1:30" ht="20.25" customHeight="1">
      <c r="A810" s="415"/>
      <c r="B810" s="726" t="s">
        <v>710</v>
      </c>
      <c r="C810" s="726"/>
      <c r="D810" s="726"/>
      <c r="E810" s="726"/>
      <c r="F810" s="726"/>
      <c r="G810" s="726"/>
      <c r="H810" s="726"/>
      <c r="I810" s="726"/>
      <c r="J810" s="726"/>
      <c r="K810" s="726"/>
      <c r="L810" s="342"/>
      <c r="M810" s="342"/>
      <c r="N810" s="343"/>
      <c r="O810" s="344"/>
      <c r="P810" s="345"/>
    </row>
    <row r="811" spans="1:30" ht="134.25" customHeight="1">
      <c r="A811" s="415"/>
      <c r="B811" s="713" t="s">
        <v>1015</v>
      </c>
      <c r="C811" s="713"/>
      <c r="D811" s="713"/>
      <c r="E811" s="713"/>
      <c r="F811" s="713"/>
      <c r="G811" s="713"/>
      <c r="H811" s="713"/>
      <c r="I811" s="713"/>
      <c r="J811" s="713"/>
      <c r="K811" s="713"/>
      <c r="L811" s="342"/>
      <c r="M811" s="342"/>
      <c r="N811" s="343"/>
      <c r="O811" s="344"/>
      <c r="P811" s="345"/>
    </row>
    <row r="812" spans="1:30" ht="46.5" customHeight="1">
      <c r="A812" s="415"/>
      <c r="B812" s="713" t="s">
        <v>550</v>
      </c>
      <c r="C812" s="713"/>
      <c r="D812" s="713"/>
      <c r="E812" s="713"/>
      <c r="F812" s="713"/>
      <c r="G812" s="713"/>
      <c r="H812" s="713"/>
      <c r="I812" s="713"/>
      <c r="J812" s="713"/>
      <c r="K812" s="713"/>
      <c r="L812" s="342"/>
      <c r="M812" s="342"/>
      <c r="N812" s="343"/>
      <c r="O812" s="344"/>
      <c r="P812" s="345"/>
    </row>
    <row r="813" spans="1:30" ht="193.5" customHeight="1">
      <c r="A813" s="415"/>
      <c r="B813" s="713" t="s">
        <v>177</v>
      </c>
      <c r="C813" s="713"/>
      <c r="D813" s="713"/>
      <c r="E813" s="713"/>
      <c r="F813" s="713"/>
      <c r="G813" s="713"/>
      <c r="H813" s="713"/>
      <c r="I813" s="713"/>
      <c r="J813" s="713"/>
      <c r="K813" s="713"/>
      <c r="L813" s="342"/>
      <c r="M813" s="342"/>
      <c r="N813" s="343"/>
      <c r="O813" s="344"/>
      <c r="P813" s="345"/>
    </row>
    <row r="814" spans="1:30" ht="30" customHeight="1">
      <c r="A814" s="373"/>
      <c r="B814" s="749"/>
      <c r="C814" s="749"/>
      <c r="D814" s="749"/>
      <c r="E814" s="749"/>
      <c r="F814" s="749"/>
      <c r="G814" s="749"/>
      <c r="H814" s="749"/>
      <c r="I814" s="749"/>
      <c r="J814" s="749"/>
      <c r="K814" s="749"/>
    </row>
    <row r="815" spans="1:30" s="387" customFormat="1">
      <c r="A815" s="373"/>
      <c r="B815" s="465"/>
      <c r="C815" s="465"/>
      <c r="D815" s="465"/>
      <c r="E815" s="465"/>
      <c r="F815" s="465"/>
      <c r="G815" s="465"/>
      <c r="H815" s="465"/>
      <c r="I815" s="465"/>
      <c r="J815" s="465"/>
      <c r="K815" s="465"/>
      <c r="L815" s="375"/>
      <c r="M815" s="375"/>
      <c r="N815" s="376"/>
      <c r="O815" s="359"/>
      <c r="P815" s="359"/>
      <c r="Q815" s="386"/>
    </row>
    <row r="816" spans="1:30" s="319" customFormat="1" ht="15">
      <c r="A816" s="311">
        <f>0.01+A808</f>
        <v>14.01</v>
      </c>
      <c r="B816" s="738" t="s">
        <v>590</v>
      </c>
      <c r="C816" s="721"/>
      <c r="D816" s="721"/>
      <c r="E816" s="721"/>
      <c r="F816" s="721"/>
      <c r="G816" s="721"/>
      <c r="H816" s="721"/>
      <c r="I816" s="721"/>
      <c r="J816" s="721"/>
      <c r="K816" s="739"/>
      <c r="L816" s="312" t="s">
        <v>137</v>
      </c>
      <c r="M816" s="313"/>
      <c r="N816" s="314">
        <v>480</v>
      </c>
      <c r="O816" s="315"/>
      <c r="P816" s="316">
        <f>O816*N816</f>
        <v>0</v>
      </c>
      <c r="Q816" s="318"/>
      <c r="R816" s="493"/>
      <c r="S816" s="493"/>
      <c r="T816" s="493"/>
      <c r="U816" s="493"/>
      <c r="V816" s="493"/>
      <c r="W816" s="493"/>
      <c r="X816" s="493"/>
      <c r="Y816" s="493"/>
      <c r="Z816" s="493"/>
      <c r="AA816" s="493"/>
      <c r="AB816" s="493"/>
      <c r="AC816" s="493"/>
      <c r="AD816" s="493"/>
    </row>
    <row r="817" spans="1:30" ht="239.25" customHeight="1">
      <c r="A817" s="327"/>
      <c r="B817" s="753" t="s">
        <v>1014</v>
      </c>
      <c r="C817" s="753"/>
      <c r="D817" s="753"/>
      <c r="E817" s="753"/>
      <c r="F817" s="753"/>
      <c r="G817" s="753"/>
      <c r="H817" s="753"/>
      <c r="I817" s="753"/>
      <c r="J817" s="753"/>
      <c r="K817" s="753"/>
      <c r="L817" s="320"/>
      <c r="M817" s="320"/>
      <c r="N817" s="332"/>
      <c r="O817" s="320"/>
      <c r="P817" s="317"/>
    </row>
    <row r="818" spans="1:30" ht="214.5" customHeight="1">
      <c r="A818" s="327"/>
      <c r="B818" s="753" t="s">
        <v>1046</v>
      </c>
      <c r="C818" s="753"/>
      <c r="D818" s="753"/>
      <c r="E818" s="753"/>
      <c r="F818" s="753"/>
      <c r="G818" s="753"/>
      <c r="H818" s="753"/>
      <c r="I818" s="753"/>
      <c r="J818" s="753"/>
      <c r="K818" s="753"/>
      <c r="L818" s="320"/>
      <c r="M818" s="320"/>
      <c r="N818" s="320"/>
      <c r="O818" s="320"/>
      <c r="P818" s="317"/>
    </row>
    <row r="819" spans="1:30" ht="137.25" customHeight="1">
      <c r="A819" s="373"/>
      <c r="B819" s="750" t="s">
        <v>1088</v>
      </c>
      <c r="C819" s="750"/>
      <c r="D819" s="750"/>
      <c r="E819" s="750"/>
      <c r="F819" s="750"/>
      <c r="G819" s="750"/>
      <c r="H819" s="750"/>
      <c r="I819" s="750"/>
      <c r="J819" s="750"/>
      <c r="K819" s="750"/>
      <c r="L819" s="325" t="s">
        <v>270</v>
      </c>
      <c r="M819" s="325"/>
      <c r="N819" s="462">
        <v>120.74300000000001</v>
      </c>
      <c r="O819" s="463"/>
      <c r="P819" s="464"/>
    </row>
    <row r="820" spans="1:30" ht="87.75" customHeight="1">
      <c r="A820" s="373"/>
      <c r="B820" s="750" t="s">
        <v>1089</v>
      </c>
      <c r="C820" s="750"/>
      <c r="D820" s="750"/>
      <c r="E820" s="750"/>
      <c r="F820" s="750"/>
      <c r="G820" s="750"/>
      <c r="H820" s="750"/>
      <c r="I820" s="750"/>
      <c r="J820" s="750"/>
      <c r="K820" s="750"/>
      <c r="L820" s="325" t="s">
        <v>136</v>
      </c>
      <c r="M820" s="325"/>
      <c r="N820" s="462">
        <v>30</v>
      </c>
      <c r="O820" s="463"/>
      <c r="P820" s="464"/>
    </row>
    <row r="821" spans="1:30" ht="71.25" customHeight="1">
      <c r="A821" s="373"/>
      <c r="B821" s="750" t="s">
        <v>1090</v>
      </c>
      <c r="C821" s="750"/>
      <c r="D821" s="750"/>
      <c r="E821" s="750"/>
      <c r="F821" s="750"/>
      <c r="G821" s="750"/>
      <c r="H821" s="750"/>
      <c r="I821" s="750"/>
      <c r="J821" s="750"/>
      <c r="K821" s="750"/>
      <c r="L821" s="325" t="s">
        <v>136</v>
      </c>
      <c r="M821" s="325"/>
      <c r="N821" s="462">
        <v>30</v>
      </c>
      <c r="O821" s="463"/>
      <c r="P821" s="464"/>
    </row>
    <row r="822" spans="1:30" ht="40.5" customHeight="1">
      <c r="A822" s="327"/>
      <c r="B822" s="753" t="s">
        <v>909</v>
      </c>
      <c r="C822" s="753"/>
      <c r="D822" s="753"/>
      <c r="E822" s="753"/>
      <c r="F822" s="753"/>
      <c r="G822" s="753"/>
      <c r="H822" s="753"/>
      <c r="I822" s="753"/>
      <c r="J822" s="753"/>
      <c r="K822" s="753"/>
      <c r="L822" s="320"/>
      <c r="M822" s="320"/>
      <c r="N822" s="320"/>
      <c r="O822" s="320"/>
      <c r="P822" s="317"/>
    </row>
    <row r="823" spans="1:30" s="387" customFormat="1" ht="13.5" thickBot="1">
      <c r="A823" s="373"/>
      <c r="B823" s="374"/>
      <c r="C823" s="374"/>
      <c r="D823" s="374"/>
      <c r="E823" s="374"/>
      <c r="F823" s="374"/>
      <c r="G823" s="374"/>
      <c r="H823" s="374"/>
      <c r="I823" s="374"/>
      <c r="J823" s="374"/>
      <c r="K823" s="374"/>
      <c r="L823" s="375"/>
      <c r="M823" s="375"/>
      <c r="N823" s="376"/>
      <c r="O823" s="359"/>
      <c r="P823" s="359"/>
      <c r="Q823" s="386"/>
    </row>
    <row r="824" spans="1:30" s="347" customFormat="1" ht="17.25" customHeight="1" thickBot="1">
      <c r="A824" s="411"/>
      <c r="B824" s="711" t="s">
        <v>668</v>
      </c>
      <c r="C824" s="711"/>
      <c r="D824" s="711"/>
      <c r="E824" s="711"/>
      <c r="F824" s="711"/>
      <c r="G824" s="711"/>
      <c r="H824" s="711"/>
      <c r="I824" s="711"/>
      <c r="J824" s="711"/>
      <c r="K824" s="711"/>
      <c r="L824" s="412"/>
      <c r="M824" s="412"/>
      <c r="N824" s="412"/>
      <c r="O824" s="372"/>
      <c r="P824" s="413">
        <f>SUM(P811:P822)</f>
        <v>0</v>
      </c>
      <c r="Q824" s="346"/>
      <c r="R824" s="598"/>
      <c r="S824" s="598"/>
      <c r="T824" s="598"/>
      <c r="U824" s="598"/>
      <c r="V824" s="598"/>
      <c r="W824" s="598"/>
      <c r="X824" s="598"/>
      <c r="Y824" s="598"/>
      <c r="Z824" s="598"/>
      <c r="AA824" s="598"/>
      <c r="AB824" s="598"/>
      <c r="AC824" s="598"/>
      <c r="AD824" s="598"/>
    </row>
    <row r="825" spans="1:30">
      <c r="A825" s="373"/>
    </row>
    <row r="826" spans="1:30">
      <c r="A826" s="373"/>
    </row>
    <row r="827" spans="1:30">
      <c r="A827" s="373"/>
      <c r="B827" s="377"/>
      <c r="C827" s="377"/>
      <c r="D827" s="377"/>
      <c r="E827" s="377"/>
      <c r="F827" s="377"/>
      <c r="G827" s="377"/>
      <c r="H827" s="377"/>
      <c r="I827" s="377"/>
      <c r="J827" s="377"/>
      <c r="K827" s="377"/>
      <c r="L827" s="378"/>
      <c r="M827" s="378"/>
      <c r="N827" s="379"/>
      <c r="O827" s="359"/>
      <c r="P827" s="380"/>
    </row>
    <row r="828" spans="1:30" ht="20.25" customHeight="1">
      <c r="A828" s="381">
        <v>15</v>
      </c>
      <c r="B828" s="708" t="s">
        <v>1084</v>
      </c>
      <c r="C828" s="708"/>
      <c r="D828" s="708"/>
      <c r="E828" s="708"/>
      <c r="F828" s="708"/>
      <c r="G828" s="708"/>
      <c r="H828" s="708"/>
      <c r="I828" s="708"/>
      <c r="J828" s="708"/>
      <c r="K828" s="708"/>
      <c r="L828" s="382"/>
      <c r="M828" s="382"/>
      <c r="N828" s="383"/>
      <c r="O828" s="384"/>
      <c r="P828" s="385"/>
    </row>
    <row r="829" spans="1:30" ht="32.25" customHeight="1">
      <c r="A829" s="415"/>
      <c r="B829" s="724" t="s">
        <v>222</v>
      </c>
      <c r="C829" s="724"/>
      <c r="D829" s="724"/>
      <c r="E829" s="724"/>
      <c r="F829" s="724"/>
      <c r="G829" s="724"/>
      <c r="H829" s="724"/>
      <c r="I829" s="724"/>
      <c r="J829" s="724"/>
      <c r="K829" s="724"/>
      <c r="L829" s="724"/>
      <c r="M829" s="724"/>
      <c r="N829" s="724"/>
      <c r="O829" s="724"/>
      <c r="P829" s="724"/>
    </row>
    <row r="830" spans="1:30" ht="20.25" customHeight="1">
      <c r="A830" s="415"/>
      <c r="B830" s="726" t="s">
        <v>763</v>
      </c>
      <c r="C830" s="726"/>
      <c r="D830" s="726"/>
      <c r="E830" s="726"/>
      <c r="F830" s="726"/>
      <c r="G830" s="726"/>
      <c r="H830" s="726"/>
      <c r="I830" s="726"/>
      <c r="J830" s="726"/>
      <c r="K830" s="726"/>
      <c r="L830" s="342"/>
      <c r="M830" s="342"/>
      <c r="N830" s="343"/>
      <c r="O830" s="344"/>
      <c r="P830" s="345"/>
    </row>
    <row r="831" spans="1:30" ht="141.75" customHeight="1">
      <c r="A831" s="415"/>
      <c r="B831" s="713" t="s">
        <v>319</v>
      </c>
      <c r="C831" s="713"/>
      <c r="D831" s="713"/>
      <c r="E831" s="713"/>
      <c r="F831" s="713"/>
      <c r="G831" s="713"/>
      <c r="H831" s="713"/>
      <c r="I831" s="713"/>
      <c r="J831" s="713"/>
      <c r="K831" s="713"/>
      <c r="L831" s="342"/>
      <c r="M831" s="342"/>
      <c r="N831" s="343"/>
      <c r="O831" s="344"/>
      <c r="P831" s="345"/>
    </row>
    <row r="832" spans="1:30" ht="46.5" customHeight="1">
      <c r="A832" s="415"/>
      <c r="B832" s="751" t="s">
        <v>227</v>
      </c>
      <c r="C832" s="752"/>
      <c r="D832" s="752"/>
      <c r="E832" s="752"/>
      <c r="F832" s="752"/>
      <c r="G832" s="752"/>
      <c r="H832" s="752"/>
      <c r="I832" s="752"/>
      <c r="J832" s="752"/>
      <c r="K832" s="752"/>
      <c r="L832" s="342"/>
      <c r="M832" s="342"/>
      <c r="N832" s="343"/>
      <c r="O832" s="344"/>
      <c r="P832" s="345"/>
    </row>
    <row r="833" spans="1:30">
      <c r="A833" s="373"/>
    </row>
    <row r="834" spans="1:30" s="387" customFormat="1" hidden="1">
      <c r="A834" s="391"/>
      <c r="B834" s="392"/>
      <c r="C834" s="392"/>
      <c r="D834" s="392"/>
      <c r="E834" s="392"/>
      <c r="F834" s="392"/>
      <c r="G834" s="392"/>
      <c r="H834" s="392"/>
      <c r="I834" s="392"/>
      <c r="J834" s="392"/>
      <c r="K834" s="392"/>
      <c r="L834" s="393"/>
      <c r="M834" s="393"/>
      <c r="N834" s="394"/>
      <c r="O834" s="395"/>
      <c r="P834" s="395"/>
      <c r="Q834" s="386"/>
    </row>
    <row r="835" spans="1:30" s="387" customFormat="1">
      <c r="A835" s="373"/>
      <c r="B835" s="465"/>
      <c r="C835" s="465"/>
      <c r="D835" s="465"/>
      <c r="E835" s="465"/>
      <c r="F835" s="465"/>
      <c r="G835" s="465"/>
      <c r="H835" s="465"/>
      <c r="I835" s="465"/>
      <c r="J835" s="465"/>
      <c r="K835" s="465"/>
      <c r="L835" s="375"/>
      <c r="M835" s="375"/>
      <c r="N835" s="376"/>
      <c r="O835" s="359"/>
      <c r="P835" s="359"/>
      <c r="Q835" s="386"/>
    </row>
    <row r="836" spans="1:30" s="319" customFormat="1" ht="15">
      <c r="A836" s="311">
        <f>0.01+A828</f>
        <v>15.01</v>
      </c>
      <c r="B836" s="721" t="s">
        <v>552</v>
      </c>
      <c r="C836" s="721"/>
      <c r="D836" s="721"/>
      <c r="E836" s="721"/>
      <c r="F836" s="721"/>
      <c r="G836" s="721"/>
      <c r="H836" s="721"/>
      <c r="I836" s="721"/>
      <c r="J836" s="721"/>
      <c r="K836" s="721"/>
      <c r="L836" s="312" t="s">
        <v>137</v>
      </c>
      <c r="M836" s="313"/>
      <c r="N836" s="314">
        <v>995</v>
      </c>
      <c r="O836" s="315"/>
      <c r="P836" s="316">
        <f>O836*N836</f>
        <v>0</v>
      </c>
      <c r="Q836" s="318"/>
      <c r="R836" s="493"/>
      <c r="S836" s="493"/>
      <c r="T836" s="493"/>
      <c r="U836" s="493"/>
      <c r="V836" s="493"/>
      <c r="W836" s="493"/>
      <c r="X836" s="493"/>
      <c r="Y836" s="493"/>
      <c r="Z836" s="493"/>
      <c r="AA836" s="493"/>
      <c r="AB836" s="493"/>
      <c r="AC836" s="493"/>
      <c r="AD836" s="493"/>
    </row>
    <row r="837" spans="1:30" ht="244.5" customHeight="1">
      <c r="A837" s="327"/>
      <c r="B837" s="720" t="s">
        <v>1047</v>
      </c>
      <c r="C837" s="720"/>
      <c r="D837" s="720"/>
      <c r="E837" s="720"/>
      <c r="F837" s="720"/>
      <c r="G837" s="720"/>
      <c r="H837" s="720"/>
      <c r="I837" s="720"/>
      <c r="J837" s="720"/>
      <c r="K837" s="720"/>
      <c r="L837" s="320"/>
      <c r="M837" s="320"/>
      <c r="N837" s="320"/>
      <c r="O837" s="320"/>
      <c r="P837" s="317"/>
    </row>
    <row r="838" spans="1:30" ht="71.25" customHeight="1">
      <c r="A838" s="327"/>
      <c r="B838" s="720" t="s">
        <v>797</v>
      </c>
      <c r="C838" s="720"/>
      <c r="D838" s="720"/>
      <c r="E838" s="720"/>
      <c r="F838" s="720"/>
      <c r="G838" s="720"/>
      <c r="H838" s="720"/>
      <c r="I838" s="720"/>
      <c r="J838" s="720"/>
      <c r="K838" s="720"/>
      <c r="L838" s="320"/>
      <c r="M838" s="320"/>
      <c r="N838" s="320"/>
      <c r="O838" s="320"/>
      <c r="P838" s="317"/>
    </row>
    <row r="839" spans="1:30" ht="213.75" customHeight="1">
      <c r="A839" s="327"/>
      <c r="B839" s="696" t="s">
        <v>714</v>
      </c>
      <c r="C839" s="696"/>
      <c r="D839" s="696"/>
      <c r="E839" s="696"/>
      <c r="F839" s="696"/>
      <c r="G839" s="696"/>
      <c r="H839" s="696"/>
      <c r="I839" s="696"/>
      <c r="J839" s="696"/>
      <c r="K839" s="696"/>
      <c r="L839" s="320"/>
      <c r="M839" s="320"/>
      <c r="N839" s="320"/>
      <c r="O839" s="320"/>
      <c r="P839" s="317"/>
    </row>
    <row r="840" spans="1:30">
      <c r="A840" s="373"/>
    </row>
    <row r="841" spans="1:30" s="387" customFormat="1">
      <c r="A841" s="391"/>
      <c r="B841" s="392"/>
      <c r="C841" s="392"/>
      <c r="D841" s="392"/>
      <c r="E841" s="392"/>
      <c r="F841" s="392"/>
      <c r="G841" s="392"/>
      <c r="H841" s="392"/>
      <c r="I841" s="392"/>
      <c r="J841" s="392"/>
      <c r="K841" s="392"/>
      <c r="L841" s="393"/>
      <c r="M841" s="393"/>
      <c r="N841" s="394"/>
      <c r="O841" s="395"/>
      <c r="P841" s="395"/>
      <c r="Q841" s="386"/>
    </row>
    <row r="842" spans="1:30" s="387" customFormat="1">
      <c r="A842" s="373"/>
      <c r="B842" s="465"/>
      <c r="C842" s="465"/>
      <c r="D842" s="465"/>
      <c r="E842" s="465"/>
      <c r="F842" s="465"/>
      <c r="G842" s="465"/>
      <c r="H842" s="465"/>
      <c r="I842" s="465"/>
      <c r="J842" s="465"/>
      <c r="K842" s="465"/>
      <c r="L842" s="375"/>
      <c r="M842" s="375"/>
      <c r="N842" s="376"/>
      <c r="O842" s="359"/>
      <c r="P842" s="359"/>
      <c r="Q842" s="386"/>
    </row>
    <row r="843" spans="1:30" s="319" customFormat="1" ht="15">
      <c r="A843" s="311">
        <f>0.01+A836</f>
        <v>15.02</v>
      </c>
      <c r="B843" s="721" t="s">
        <v>134</v>
      </c>
      <c r="C843" s="721"/>
      <c r="D843" s="721"/>
      <c r="E843" s="721"/>
      <c r="F843" s="721"/>
      <c r="G843" s="721"/>
      <c r="H843" s="721"/>
      <c r="I843" s="721"/>
      <c r="J843" s="721"/>
      <c r="K843" s="721"/>
      <c r="L843" s="312" t="s">
        <v>137</v>
      </c>
      <c r="M843" s="313"/>
      <c r="N843" s="314">
        <v>125</v>
      </c>
      <c r="O843" s="315"/>
      <c r="P843" s="316">
        <f>O843*N843</f>
        <v>0</v>
      </c>
      <c r="Q843" s="318"/>
      <c r="R843" s="493"/>
      <c r="S843" s="493"/>
      <c r="T843" s="493"/>
      <c r="U843" s="493"/>
      <c r="V843" s="493"/>
      <c r="W843" s="493"/>
      <c r="X843" s="493"/>
      <c r="Y843" s="493"/>
      <c r="Z843" s="493"/>
      <c r="AA843" s="493"/>
      <c r="AB843" s="493"/>
      <c r="AC843" s="493"/>
      <c r="AD843" s="493"/>
    </row>
    <row r="844" spans="1:30" ht="255" customHeight="1">
      <c r="A844" s="327"/>
      <c r="B844" s="720" t="s">
        <v>1047</v>
      </c>
      <c r="C844" s="720"/>
      <c r="D844" s="720"/>
      <c r="E844" s="720"/>
      <c r="F844" s="720"/>
      <c r="G844" s="720"/>
      <c r="H844" s="720"/>
      <c r="I844" s="720"/>
      <c r="J844" s="720"/>
      <c r="K844" s="720"/>
      <c r="L844" s="320"/>
      <c r="M844" s="320"/>
      <c r="N844" s="320"/>
      <c r="O844" s="320"/>
      <c r="P844" s="317"/>
    </row>
    <row r="845" spans="1:30" ht="78.75" customHeight="1">
      <c r="A845" s="327"/>
      <c r="B845" s="753" t="s">
        <v>220</v>
      </c>
      <c r="C845" s="753"/>
      <c r="D845" s="753"/>
      <c r="E845" s="753"/>
      <c r="F845" s="753"/>
      <c r="G845" s="753"/>
      <c r="H845" s="753"/>
      <c r="I845" s="753"/>
      <c r="J845" s="753"/>
      <c r="K845" s="753"/>
      <c r="L845" s="320"/>
      <c r="M845" s="320"/>
      <c r="N845" s="320"/>
      <c r="O845" s="320"/>
      <c r="P845" s="317"/>
    </row>
    <row r="846" spans="1:30" ht="217.5" customHeight="1">
      <c r="A846" s="327"/>
      <c r="B846" s="696" t="s">
        <v>459</v>
      </c>
      <c r="C846" s="696"/>
      <c r="D846" s="696"/>
      <c r="E846" s="696"/>
      <c r="F846" s="696"/>
      <c r="G846" s="696"/>
      <c r="H846" s="696"/>
      <c r="I846" s="696"/>
      <c r="J846" s="696"/>
      <c r="K846" s="696"/>
      <c r="L846" s="320"/>
      <c r="M846" s="320"/>
      <c r="N846" s="320"/>
      <c r="O846" s="320"/>
      <c r="P846" s="317"/>
    </row>
    <row r="847" spans="1:30">
      <c r="A847" s="373"/>
      <c r="B847" s="709"/>
      <c r="C847" s="709"/>
      <c r="D847" s="709"/>
      <c r="E847" s="709"/>
      <c r="F847" s="709"/>
      <c r="G847" s="709"/>
      <c r="H847" s="709"/>
      <c r="I847" s="709"/>
      <c r="J847" s="709"/>
      <c r="K847" s="709"/>
      <c r="L847" s="407"/>
      <c r="M847" s="408"/>
      <c r="N847" s="408"/>
      <c r="O847" s="408"/>
      <c r="P847" s="317"/>
    </row>
    <row r="848" spans="1:30" s="387" customFormat="1">
      <c r="A848" s="373"/>
      <c r="B848" s="465"/>
      <c r="C848" s="465"/>
      <c r="D848" s="465"/>
      <c r="E848" s="465"/>
      <c r="F848" s="465"/>
      <c r="G848" s="465"/>
      <c r="H848" s="465"/>
      <c r="I848" s="465"/>
      <c r="J848" s="465"/>
      <c r="K848" s="465"/>
      <c r="L848" s="375"/>
      <c r="M848" s="375"/>
      <c r="N848" s="376"/>
      <c r="O848" s="359"/>
      <c r="P848" s="359"/>
      <c r="Q848" s="386"/>
    </row>
    <row r="849" spans="1:30" s="319" customFormat="1" ht="15">
      <c r="A849" s="311">
        <f>0.01+A843</f>
        <v>15.03</v>
      </c>
      <c r="B849" s="721" t="s">
        <v>135</v>
      </c>
      <c r="C849" s="721"/>
      <c r="D849" s="721"/>
      <c r="E849" s="721"/>
      <c r="F849" s="721"/>
      <c r="G849" s="721"/>
      <c r="H849" s="721"/>
      <c r="I849" s="721"/>
      <c r="J849" s="721"/>
      <c r="K849" s="721"/>
      <c r="L849" s="312" t="s">
        <v>137</v>
      </c>
      <c r="M849" s="313"/>
      <c r="N849" s="314">
        <v>127</v>
      </c>
      <c r="O849" s="315"/>
      <c r="P849" s="316">
        <f>O849*N849</f>
        <v>0</v>
      </c>
      <c r="Q849" s="318"/>
      <c r="R849" s="493"/>
      <c r="S849" s="493"/>
      <c r="T849" s="493"/>
      <c r="U849" s="493"/>
      <c r="V849" s="493"/>
      <c r="W849" s="493"/>
      <c r="X849" s="493"/>
      <c r="Y849" s="493"/>
      <c r="Z849" s="493"/>
      <c r="AA849" s="493"/>
      <c r="AB849" s="493"/>
      <c r="AC849" s="493"/>
      <c r="AD849" s="493"/>
    </row>
    <row r="850" spans="1:30" ht="252" customHeight="1">
      <c r="A850" s="327"/>
      <c r="B850" s="720" t="s">
        <v>1048</v>
      </c>
      <c r="C850" s="720"/>
      <c r="D850" s="720"/>
      <c r="E850" s="720"/>
      <c r="F850" s="720"/>
      <c r="G850" s="720"/>
      <c r="H850" s="720"/>
      <c r="I850" s="720"/>
      <c r="J850" s="720"/>
      <c r="K850" s="720"/>
      <c r="L850" s="320"/>
      <c r="M850" s="320"/>
      <c r="N850" s="320"/>
      <c r="O850" s="320"/>
      <c r="P850" s="317"/>
    </row>
    <row r="851" spans="1:30" ht="75.75" customHeight="1">
      <c r="A851" s="327"/>
      <c r="B851" s="720" t="s">
        <v>258</v>
      </c>
      <c r="C851" s="720"/>
      <c r="D851" s="720"/>
      <c r="E851" s="720"/>
      <c r="F851" s="720"/>
      <c r="G851" s="720"/>
      <c r="H851" s="720"/>
      <c r="I851" s="720"/>
      <c r="J851" s="720"/>
      <c r="K851" s="720"/>
      <c r="L851" s="320"/>
      <c r="M851" s="320"/>
      <c r="N851" s="320"/>
      <c r="O851" s="320"/>
      <c r="P851" s="317"/>
    </row>
    <row r="852" spans="1:30">
      <c r="A852" s="327"/>
      <c r="B852" s="696" t="s">
        <v>459</v>
      </c>
      <c r="C852" s="696"/>
      <c r="D852" s="696"/>
      <c r="E852" s="696"/>
      <c r="F852" s="696"/>
      <c r="G852" s="696"/>
      <c r="H852" s="696"/>
      <c r="I852" s="696"/>
      <c r="J852" s="696"/>
      <c r="K852" s="696"/>
      <c r="L852" s="320"/>
      <c r="M852" s="320"/>
      <c r="N852" s="320"/>
      <c r="O852" s="320"/>
      <c r="P852" s="317"/>
    </row>
    <row r="853" spans="1:30">
      <c r="A853" s="373"/>
      <c r="B853" s="709"/>
      <c r="C853" s="709"/>
      <c r="D853" s="709"/>
      <c r="E853" s="709"/>
      <c r="F853" s="709"/>
      <c r="G853" s="709"/>
      <c r="H853" s="709"/>
      <c r="I853" s="709"/>
      <c r="J853" s="709"/>
      <c r="K853" s="709"/>
      <c r="L853" s="407"/>
      <c r="M853" s="408"/>
      <c r="N853" s="408"/>
      <c r="O853" s="408"/>
      <c r="P853" s="317"/>
    </row>
    <row r="854" spans="1:30" s="387" customFormat="1">
      <c r="A854" s="373"/>
      <c r="B854" s="465"/>
      <c r="C854" s="465"/>
      <c r="D854" s="465"/>
      <c r="E854" s="465"/>
      <c r="F854" s="465"/>
      <c r="G854" s="465"/>
      <c r="H854" s="465"/>
      <c r="I854" s="465"/>
      <c r="J854" s="465"/>
      <c r="K854" s="465"/>
      <c r="L854" s="375"/>
      <c r="M854" s="375"/>
      <c r="N854" s="376"/>
      <c r="O854" s="359"/>
      <c r="P854" s="359"/>
      <c r="Q854" s="386"/>
    </row>
    <row r="855" spans="1:30" s="319" customFormat="1" ht="15">
      <c r="A855" s="311">
        <f>0.01+A849</f>
        <v>15.04</v>
      </c>
      <c r="B855" s="721" t="s">
        <v>679</v>
      </c>
      <c r="C855" s="721"/>
      <c r="D855" s="721"/>
      <c r="E855" s="721"/>
      <c r="F855" s="721"/>
      <c r="G855" s="721"/>
      <c r="H855" s="721"/>
      <c r="I855" s="721"/>
      <c r="J855" s="721"/>
      <c r="K855" s="721"/>
      <c r="L855" s="312" t="s">
        <v>137</v>
      </c>
      <c r="M855" s="313"/>
      <c r="N855" s="314">
        <v>40</v>
      </c>
      <c r="O855" s="315"/>
      <c r="P855" s="316">
        <f>O855*N855</f>
        <v>0</v>
      </c>
      <c r="Q855" s="318"/>
      <c r="R855" s="493"/>
      <c r="S855" s="493"/>
      <c r="T855" s="493"/>
      <c r="U855" s="493"/>
      <c r="V855" s="493"/>
      <c r="W855" s="493"/>
      <c r="X855" s="493"/>
      <c r="Y855" s="493"/>
      <c r="Z855" s="493"/>
      <c r="AA855" s="493"/>
      <c r="AB855" s="493"/>
      <c r="AC855" s="493"/>
      <c r="AD855" s="493"/>
    </row>
    <row r="856" spans="1:30" ht="177" customHeight="1">
      <c r="A856" s="327"/>
      <c r="B856" s="720" t="s">
        <v>1049</v>
      </c>
      <c r="C856" s="720"/>
      <c r="D856" s="720"/>
      <c r="E856" s="720"/>
      <c r="F856" s="720"/>
      <c r="G856" s="720"/>
      <c r="H856" s="720"/>
      <c r="I856" s="720"/>
      <c r="J856" s="720"/>
      <c r="K856" s="720"/>
      <c r="L856" s="320"/>
      <c r="M856" s="320"/>
      <c r="N856" s="320"/>
      <c r="O856" s="320"/>
      <c r="P856" s="317"/>
    </row>
    <row r="857" spans="1:30" ht="118.5" customHeight="1">
      <c r="A857" s="327"/>
      <c r="B857" s="696" t="s">
        <v>221</v>
      </c>
      <c r="C857" s="696"/>
      <c r="D857" s="696"/>
      <c r="E857" s="696"/>
      <c r="F857" s="696"/>
      <c r="G857" s="696"/>
      <c r="H857" s="696"/>
      <c r="I857" s="696"/>
      <c r="J857" s="696"/>
      <c r="K857" s="696"/>
      <c r="L857" s="320"/>
      <c r="M857" s="320"/>
      <c r="N857" s="320"/>
      <c r="O857" s="320"/>
      <c r="P857" s="317"/>
    </row>
    <row r="858" spans="1:30" ht="136.5" customHeight="1">
      <c r="A858" s="327"/>
      <c r="B858" s="696" t="s">
        <v>317</v>
      </c>
      <c r="C858" s="696"/>
      <c r="D858" s="696"/>
      <c r="E858" s="696"/>
      <c r="F858" s="696"/>
      <c r="G858" s="696"/>
      <c r="H858" s="696"/>
      <c r="I858" s="696"/>
      <c r="J858" s="696"/>
      <c r="K858" s="696"/>
      <c r="L858" s="320"/>
      <c r="M858" s="320"/>
      <c r="N858" s="320"/>
      <c r="O858" s="320"/>
      <c r="P858" s="317"/>
    </row>
    <row r="859" spans="1:30">
      <c r="A859" s="373"/>
    </row>
    <row r="860" spans="1:30" s="387" customFormat="1">
      <c r="A860" s="391"/>
      <c r="B860" s="392"/>
      <c r="C860" s="392"/>
      <c r="D860" s="392"/>
      <c r="E860" s="392"/>
      <c r="F860" s="392"/>
      <c r="G860" s="392"/>
      <c r="H860" s="392"/>
      <c r="I860" s="392"/>
      <c r="J860" s="392"/>
      <c r="K860" s="392"/>
      <c r="L860" s="393"/>
      <c r="M860" s="393"/>
      <c r="N860" s="394"/>
      <c r="O860" s="395"/>
      <c r="P860" s="395"/>
      <c r="Q860" s="386"/>
    </row>
    <row r="861" spans="1:30" s="319" customFormat="1" ht="15" customHeight="1">
      <c r="A861" s="311">
        <f>0.01+A855</f>
        <v>15.049999999999999</v>
      </c>
      <c r="B861" s="723" t="s">
        <v>759</v>
      </c>
      <c r="C861" s="718"/>
      <c r="D861" s="718"/>
      <c r="E861" s="718"/>
      <c r="F861" s="718"/>
      <c r="G861" s="718"/>
      <c r="H861" s="718"/>
      <c r="I861" s="718"/>
      <c r="J861" s="718"/>
      <c r="K861" s="719"/>
      <c r="L861" s="312" t="s">
        <v>32</v>
      </c>
      <c r="M861" s="313"/>
      <c r="N861" s="314">
        <v>94.02000000000001</v>
      </c>
      <c r="O861" s="315"/>
      <c r="P861" s="316">
        <f>O861*N861</f>
        <v>0</v>
      </c>
      <c r="Q861" s="318"/>
      <c r="R861" s="493"/>
      <c r="S861" s="493"/>
      <c r="T861" s="493"/>
      <c r="U861" s="493"/>
      <c r="V861" s="493"/>
      <c r="W861" s="493"/>
      <c r="X861" s="493"/>
      <c r="Y861" s="493"/>
      <c r="Z861" s="493"/>
      <c r="AA861" s="493"/>
      <c r="AB861" s="493"/>
      <c r="AC861" s="493"/>
      <c r="AD861" s="493"/>
    </row>
    <row r="862" spans="1:30" ht="198.75" customHeight="1">
      <c r="A862" s="327"/>
      <c r="B862" s="727" t="s">
        <v>993</v>
      </c>
      <c r="C862" s="727"/>
      <c r="D862" s="727"/>
      <c r="E862" s="727"/>
      <c r="F862" s="727"/>
      <c r="G862" s="727"/>
      <c r="H862" s="727"/>
      <c r="I862" s="727"/>
      <c r="J862" s="727"/>
      <c r="K862" s="727"/>
      <c r="L862" s="320"/>
      <c r="M862" s="320"/>
      <c r="N862" s="320"/>
      <c r="O862" s="320"/>
      <c r="P862" s="398"/>
    </row>
    <row r="863" spans="1:30">
      <c r="A863" s="399"/>
      <c r="B863" s="400"/>
      <c r="C863" s="400"/>
      <c r="D863" s="400"/>
      <c r="E863" s="400"/>
      <c r="F863" s="400"/>
      <c r="G863" s="400"/>
      <c r="H863" s="400"/>
      <c r="I863" s="400"/>
      <c r="J863" s="400"/>
      <c r="K863" s="400"/>
      <c r="L863" s="401"/>
      <c r="M863" s="402"/>
      <c r="N863" s="402"/>
      <c r="O863" s="402"/>
      <c r="P863" s="404"/>
    </row>
    <row r="864" spans="1:30" s="387" customFormat="1">
      <c r="A864" s="391"/>
      <c r="B864" s="392"/>
      <c r="C864" s="392"/>
      <c r="D864" s="392"/>
      <c r="E864" s="392"/>
      <c r="F864" s="392"/>
      <c r="G864" s="392"/>
      <c r="H864" s="392"/>
      <c r="I864" s="392"/>
      <c r="J864" s="392"/>
      <c r="K864" s="392"/>
      <c r="L864" s="393"/>
      <c r="M864" s="393"/>
      <c r="N864" s="394"/>
      <c r="O864" s="395"/>
      <c r="P864" s="395"/>
      <c r="Q864" s="386"/>
    </row>
    <row r="865" spans="1:30" s="319" customFormat="1" ht="15" customHeight="1">
      <c r="A865" s="311">
        <f>0.01+A861</f>
        <v>15.059999999999999</v>
      </c>
      <c r="B865" s="723" t="s">
        <v>859</v>
      </c>
      <c r="C865" s="718"/>
      <c r="D865" s="718"/>
      <c r="E865" s="718"/>
      <c r="F865" s="718"/>
      <c r="G865" s="718"/>
      <c r="H865" s="718"/>
      <c r="I865" s="718"/>
      <c r="J865" s="718"/>
      <c r="K865" s="719"/>
      <c r="L865" s="312" t="s">
        <v>32</v>
      </c>
      <c r="M865" s="313"/>
      <c r="N865" s="314">
        <v>80</v>
      </c>
      <c r="O865" s="315"/>
      <c r="P865" s="316">
        <f>O865*N865</f>
        <v>0</v>
      </c>
      <c r="Q865" s="318"/>
      <c r="R865" s="493"/>
      <c r="S865" s="493"/>
      <c r="T865" s="493"/>
      <c r="U865" s="493"/>
      <c r="V865" s="493"/>
      <c r="W865" s="493"/>
      <c r="X865" s="493"/>
      <c r="Y865" s="493"/>
      <c r="Z865" s="493"/>
      <c r="AA865" s="493"/>
      <c r="AB865" s="493"/>
      <c r="AC865" s="493"/>
      <c r="AD865" s="493"/>
    </row>
    <row r="866" spans="1:30" ht="126.75" customHeight="1">
      <c r="A866" s="327"/>
      <c r="B866" s="727" t="s">
        <v>231</v>
      </c>
      <c r="C866" s="727"/>
      <c r="D866" s="727"/>
      <c r="E866" s="727"/>
      <c r="F866" s="727"/>
      <c r="G866" s="727"/>
      <c r="H866" s="727"/>
      <c r="I866" s="727"/>
      <c r="J866" s="727"/>
      <c r="K866" s="727"/>
      <c r="L866" s="320"/>
      <c r="M866" s="320"/>
      <c r="N866" s="320"/>
      <c r="O866" s="320"/>
      <c r="P866" s="398"/>
    </row>
    <row r="867" spans="1:30">
      <c r="A867" s="323"/>
      <c r="B867" s="324"/>
      <c r="C867" s="324"/>
      <c r="D867" s="324"/>
      <c r="E867" s="324"/>
      <c r="F867" s="324"/>
      <c r="G867" s="324"/>
      <c r="H867" s="324"/>
      <c r="I867" s="324"/>
      <c r="J867" s="324"/>
      <c r="K867" s="324"/>
      <c r="L867" s="320"/>
      <c r="M867" s="325"/>
      <c r="N867" s="325"/>
      <c r="O867" s="325"/>
      <c r="P867" s="359"/>
    </row>
    <row r="868" spans="1:30" s="387" customFormat="1">
      <c r="A868" s="391"/>
      <c r="B868" s="392"/>
      <c r="C868" s="392"/>
      <c r="D868" s="392"/>
      <c r="E868" s="392"/>
      <c r="F868" s="392"/>
      <c r="G868" s="392"/>
      <c r="H868" s="392"/>
      <c r="I868" s="392"/>
      <c r="J868" s="392"/>
      <c r="K868" s="392"/>
      <c r="L868" s="393"/>
      <c r="M868" s="393"/>
      <c r="N868" s="394"/>
      <c r="O868" s="395"/>
      <c r="P868" s="395"/>
      <c r="Q868" s="386"/>
    </row>
    <row r="869" spans="1:30" s="319" customFormat="1" ht="15" customHeight="1">
      <c r="A869" s="311">
        <f>0.01+A865</f>
        <v>15.069999999999999</v>
      </c>
      <c r="B869" s="723" t="s">
        <v>890</v>
      </c>
      <c r="C869" s="718"/>
      <c r="D869" s="718"/>
      <c r="E869" s="718"/>
      <c r="F869" s="718"/>
      <c r="G869" s="718"/>
      <c r="H869" s="718"/>
      <c r="I869" s="718"/>
      <c r="J869" s="718"/>
      <c r="K869" s="719"/>
      <c r="L869" s="312" t="s">
        <v>270</v>
      </c>
      <c r="M869" s="313"/>
      <c r="N869" s="314">
        <v>210</v>
      </c>
      <c r="O869" s="315"/>
      <c r="P869" s="316">
        <f>O869*N869</f>
        <v>0</v>
      </c>
      <c r="Q869" s="318"/>
      <c r="R869" s="493"/>
      <c r="S869" s="493"/>
      <c r="T869" s="493"/>
      <c r="U869" s="493"/>
      <c r="V869" s="493"/>
      <c r="W869" s="493"/>
      <c r="X869" s="493"/>
      <c r="Y869" s="493"/>
      <c r="Z869" s="493"/>
      <c r="AA869" s="493"/>
      <c r="AB869" s="493"/>
      <c r="AC869" s="493"/>
      <c r="AD869" s="493"/>
    </row>
    <row r="870" spans="1:30" ht="239.25" customHeight="1">
      <c r="A870" s="327"/>
      <c r="B870" s="754" t="s">
        <v>860</v>
      </c>
      <c r="C870" s="754"/>
      <c r="D870" s="754"/>
      <c r="E870" s="754"/>
      <c r="F870" s="754"/>
      <c r="G870" s="754"/>
      <c r="H870" s="754"/>
      <c r="I870" s="754"/>
      <c r="J870" s="754"/>
      <c r="K870" s="754"/>
      <c r="L870" s="320"/>
      <c r="M870" s="320"/>
      <c r="N870" s="320"/>
      <c r="O870" s="320"/>
      <c r="P870" s="398"/>
      <c r="R870" s="596"/>
    </row>
    <row r="871" spans="1:30">
      <c r="A871" s="323"/>
      <c r="B871" s="324"/>
      <c r="C871" s="324"/>
      <c r="D871" s="324"/>
      <c r="E871" s="324"/>
      <c r="F871" s="324"/>
      <c r="G871" s="324"/>
      <c r="H871" s="324"/>
      <c r="I871" s="324"/>
      <c r="J871" s="324"/>
      <c r="K871" s="324"/>
      <c r="L871" s="320"/>
      <c r="M871" s="325"/>
      <c r="N871" s="325"/>
      <c r="O871" s="325"/>
      <c r="P871" s="359"/>
    </row>
    <row r="872" spans="1:30" s="387" customFormat="1">
      <c r="A872" s="391"/>
      <c r="B872" s="392"/>
      <c r="C872" s="392"/>
      <c r="D872" s="392"/>
      <c r="E872" s="392"/>
      <c r="F872" s="392"/>
      <c r="G872" s="392"/>
      <c r="H872" s="392"/>
      <c r="I872" s="392"/>
      <c r="J872" s="392"/>
      <c r="K872" s="392"/>
      <c r="L872" s="393"/>
      <c r="M872" s="393"/>
      <c r="N872" s="394"/>
      <c r="O872" s="395"/>
      <c r="P872" s="395"/>
      <c r="Q872" s="386"/>
    </row>
    <row r="873" spans="1:30" s="319" customFormat="1" ht="15" customHeight="1">
      <c r="A873" s="311">
        <f>0.01+A869</f>
        <v>15.079999999999998</v>
      </c>
      <c r="B873" s="723" t="s">
        <v>889</v>
      </c>
      <c r="C873" s="718"/>
      <c r="D873" s="718"/>
      <c r="E873" s="718"/>
      <c r="F873" s="718"/>
      <c r="G873" s="718"/>
      <c r="H873" s="718"/>
      <c r="I873" s="718"/>
      <c r="J873" s="718"/>
      <c r="K873" s="719"/>
      <c r="L873" s="312" t="s">
        <v>270</v>
      </c>
      <c r="M873" s="313"/>
      <c r="N873" s="314">
        <v>45</v>
      </c>
      <c r="O873" s="315"/>
      <c r="P873" s="316">
        <f>O873*N873</f>
        <v>0</v>
      </c>
      <c r="Q873" s="318"/>
      <c r="R873" s="493"/>
      <c r="S873" s="493"/>
      <c r="T873" s="493"/>
      <c r="U873" s="493"/>
      <c r="V873" s="493"/>
      <c r="W873" s="493"/>
      <c r="X873" s="493"/>
      <c r="Y873" s="493"/>
      <c r="Z873" s="493"/>
      <c r="AA873" s="493"/>
      <c r="AB873" s="493"/>
      <c r="AC873" s="493"/>
      <c r="AD873" s="493"/>
    </row>
    <row r="874" spans="1:30" ht="239.25" customHeight="1">
      <c r="A874" s="327"/>
      <c r="B874" s="754" t="s">
        <v>897</v>
      </c>
      <c r="C874" s="754"/>
      <c r="D874" s="754"/>
      <c r="E874" s="754"/>
      <c r="F874" s="754"/>
      <c r="G874" s="754"/>
      <c r="H874" s="754"/>
      <c r="I874" s="754"/>
      <c r="J874" s="754"/>
      <c r="K874" s="754"/>
      <c r="L874" s="320"/>
      <c r="M874" s="320"/>
      <c r="N874" s="320"/>
      <c r="O874" s="320"/>
      <c r="P874" s="398"/>
      <c r="S874" s="601"/>
    </row>
    <row r="875" spans="1:30">
      <c r="A875" s="323"/>
      <c r="B875" s="324"/>
      <c r="C875" s="324"/>
      <c r="D875" s="324"/>
      <c r="E875" s="324"/>
      <c r="F875" s="324"/>
      <c r="G875" s="324"/>
      <c r="H875" s="324"/>
      <c r="I875" s="324"/>
      <c r="J875" s="324"/>
      <c r="K875" s="324"/>
      <c r="L875" s="320"/>
      <c r="M875" s="325"/>
      <c r="N875" s="325"/>
      <c r="O875" s="325"/>
      <c r="P875" s="359"/>
    </row>
    <row r="876" spans="1:30" s="387" customFormat="1" ht="13.5" thickBot="1">
      <c r="A876" s="373"/>
      <c r="B876" s="374"/>
      <c r="C876" s="374"/>
      <c r="D876" s="374"/>
      <c r="E876" s="374"/>
      <c r="F876" s="374"/>
      <c r="G876" s="374"/>
      <c r="H876" s="374"/>
      <c r="I876" s="374"/>
      <c r="J876" s="374"/>
      <c r="K876" s="374"/>
      <c r="L876" s="375"/>
      <c r="M876" s="378"/>
      <c r="N876" s="379"/>
      <c r="O876" s="359"/>
      <c r="P876" s="359"/>
      <c r="Q876" s="386"/>
    </row>
    <row r="877" spans="1:30" s="347" customFormat="1" ht="17.25" customHeight="1" thickBot="1">
      <c r="A877" s="411"/>
      <c r="B877" s="711" t="s">
        <v>1085</v>
      </c>
      <c r="C877" s="711"/>
      <c r="D877" s="711"/>
      <c r="E877" s="711"/>
      <c r="F877" s="711"/>
      <c r="G877" s="711"/>
      <c r="H877" s="711"/>
      <c r="I877" s="711"/>
      <c r="J877" s="711"/>
      <c r="K877" s="711"/>
      <c r="L877" s="412"/>
      <c r="M877" s="412"/>
      <c r="N877" s="413"/>
      <c r="O877" s="372"/>
      <c r="P877" s="413">
        <f>SUM(P829:P876)</f>
        <v>0</v>
      </c>
      <c r="Q877" s="346"/>
      <c r="R877" s="598"/>
      <c r="S877" s="598"/>
      <c r="T877" s="598"/>
      <c r="U877" s="598"/>
      <c r="V877" s="598"/>
      <c r="W877" s="598"/>
      <c r="X877" s="598"/>
      <c r="Y877" s="598"/>
      <c r="Z877" s="598"/>
      <c r="AA877" s="598"/>
      <c r="AB877" s="598"/>
      <c r="AC877" s="598"/>
      <c r="AD877" s="598"/>
    </row>
    <row r="878" spans="1:30">
      <c r="A878" s="373"/>
      <c r="B878" s="377"/>
      <c r="C878" s="377"/>
      <c r="D878" s="377"/>
      <c r="E878" s="377"/>
      <c r="F878" s="377"/>
      <c r="G878" s="377"/>
      <c r="H878" s="377"/>
      <c r="I878" s="377"/>
      <c r="J878" s="377"/>
      <c r="K878" s="377"/>
      <c r="L878" s="378"/>
      <c r="M878" s="378"/>
      <c r="N878" s="379"/>
      <c r="O878" s="359"/>
      <c r="P878" s="380"/>
    </row>
    <row r="879" spans="1:30">
      <c r="A879" s="373"/>
      <c r="B879" s="377"/>
      <c r="C879" s="377"/>
      <c r="D879" s="377"/>
      <c r="E879" s="377"/>
      <c r="F879" s="377"/>
      <c r="G879" s="377"/>
      <c r="H879" s="377"/>
      <c r="I879" s="377"/>
      <c r="J879" s="377"/>
      <c r="K879" s="377"/>
      <c r="L879" s="378"/>
      <c r="M879" s="378"/>
      <c r="N879" s="379"/>
      <c r="O879" s="359"/>
      <c r="P879" s="380"/>
    </row>
    <row r="880" spans="1:30">
      <c r="A880" s="373"/>
      <c r="B880" s="377"/>
      <c r="C880" s="377"/>
      <c r="D880" s="377"/>
      <c r="E880" s="377"/>
      <c r="F880" s="377"/>
      <c r="G880" s="377"/>
      <c r="H880" s="377"/>
      <c r="I880" s="377"/>
      <c r="J880" s="377"/>
      <c r="K880" s="377"/>
      <c r="L880" s="378"/>
      <c r="M880" s="378"/>
      <c r="N880" s="379"/>
      <c r="O880" s="359"/>
      <c r="P880" s="380"/>
    </row>
    <row r="881" spans="1:30" ht="20.25" customHeight="1">
      <c r="A881" s="381">
        <v>16</v>
      </c>
      <c r="B881" s="708" t="s">
        <v>855</v>
      </c>
      <c r="C881" s="708"/>
      <c r="D881" s="708"/>
      <c r="E881" s="708"/>
      <c r="F881" s="708"/>
      <c r="G881" s="708"/>
      <c r="H881" s="708"/>
      <c r="I881" s="708"/>
      <c r="J881" s="708"/>
      <c r="K881" s="708"/>
      <c r="L881" s="382"/>
      <c r="M881" s="382"/>
      <c r="N881" s="383"/>
      <c r="O881" s="384"/>
      <c r="P881" s="385"/>
    </row>
    <row r="882" spans="1:30" ht="20.25" customHeight="1">
      <c r="A882" s="415"/>
      <c r="B882" s="416"/>
      <c r="C882" s="416"/>
      <c r="D882" s="416"/>
      <c r="E882" s="416"/>
      <c r="F882" s="416"/>
      <c r="G882" s="416"/>
      <c r="H882" s="416"/>
      <c r="I882" s="416"/>
      <c r="J882" s="416"/>
      <c r="K882" s="416"/>
      <c r="L882" s="342"/>
      <c r="M882" s="342"/>
      <c r="N882" s="343"/>
      <c r="O882" s="344"/>
      <c r="P882" s="345"/>
    </row>
    <row r="883" spans="1:30" ht="12.75" customHeight="1">
      <c r="A883" s="415"/>
      <c r="B883" s="726" t="s">
        <v>772</v>
      </c>
      <c r="C883" s="726"/>
      <c r="D883" s="726"/>
      <c r="E883" s="726"/>
      <c r="F883" s="726"/>
      <c r="G883" s="726"/>
      <c r="H883" s="726"/>
      <c r="I883" s="726"/>
      <c r="J883" s="726"/>
      <c r="K883" s="726"/>
      <c r="L883" s="342"/>
      <c r="M883" s="342"/>
      <c r="N883" s="343"/>
      <c r="O883" s="344"/>
      <c r="P883" s="345"/>
    </row>
    <row r="884" spans="1:30" ht="102" customHeight="1">
      <c r="A884" s="415"/>
      <c r="B884" s="713" t="s">
        <v>773</v>
      </c>
      <c r="C884" s="713"/>
      <c r="D884" s="713"/>
      <c r="E884" s="713"/>
      <c r="F884" s="713"/>
      <c r="G884" s="713"/>
      <c r="H884" s="713"/>
      <c r="I884" s="713"/>
      <c r="J884" s="713"/>
      <c r="K884" s="713"/>
      <c r="L884" s="342"/>
      <c r="M884" s="342"/>
      <c r="N884" s="343"/>
      <c r="O884" s="344"/>
      <c r="P884" s="345"/>
    </row>
    <row r="885" spans="1:30">
      <c r="A885" s="373"/>
    </row>
    <row r="886" spans="1:30" s="387" customFormat="1">
      <c r="A886" s="391"/>
      <c r="B886" s="392"/>
      <c r="C886" s="392"/>
      <c r="D886" s="392"/>
      <c r="E886" s="392"/>
      <c r="F886" s="392"/>
      <c r="G886" s="392"/>
      <c r="H886" s="392"/>
      <c r="I886" s="392"/>
      <c r="J886" s="392"/>
      <c r="K886" s="392"/>
      <c r="L886" s="393"/>
      <c r="M886" s="393"/>
      <c r="N886" s="394"/>
      <c r="O886" s="395"/>
      <c r="P886" s="395"/>
      <c r="Q886" s="386"/>
    </row>
    <row r="887" spans="1:30" s="319" customFormat="1" ht="15" customHeight="1">
      <c r="A887" s="311">
        <f>0.01+A881</f>
        <v>16.010000000000002</v>
      </c>
      <c r="B887" s="723" t="s">
        <v>28</v>
      </c>
      <c r="C887" s="718"/>
      <c r="D887" s="718"/>
      <c r="E887" s="718"/>
      <c r="F887" s="718"/>
      <c r="G887" s="718"/>
      <c r="H887" s="718"/>
      <c r="I887" s="718"/>
      <c r="J887" s="718"/>
      <c r="K887" s="719"/>
      <c r="L887" s="312" t="s">
        <v>136</v>
      </c>
      <c r="M887" s="313"/>
      <c r="N887" s="314">
        <v>17</v>
      </c>
      <c r="O887" s="315"/>
      <c r="P887" s="316">
        <f>O887*N887</f>
        <v>0</v>
      </c>
      <c r="Q887" s="318"/>
      <c r="R887" s="493"/>
      <c r="S887" s="493"/>
      <c r="T887" s="493"/>
      <c r="U887" s="493"/>
      <c r="V887" s="493"/>
      <c r="W887" s="493"/>
      <c r="X887" s="493"/>
      <c r="Y887" s="493"/>
      <c r="Z887" s="493"/>
      <c r="AA887" s="493"/>
      <c r="AB887" s="493"/>
      <c r="AC887" s="493"/>
      <c r="AD887" s="493"/>
    </row>
    <row r="888" spans="1:30" ht="43.5" customHeight="1">
      <c r="A888" s="327"/>
      <c r="B888" s="720" t="s">
        <v>26</v>
      </c>
      <c r="C888" s="720"/>
      <c r="D888" s="720"/>
      <c r="E888" s="720"/>
      <c r="F888" s="720"/>
      <c r="G888" s="720"/>
      <c r="H888" s="720"/>
      <c r="I888" s="720"/>
      <c r="J888" s="720"/>
      <c r="K888" s="720"/>
      <c r="L888" s="320"/>
      <c r="M888" s="320"/>
      <c r="N888" s="320"/>
      <c r="O888" s="320"/>
      <c r="P888" s="317"/>
    </row>
    <row r="889" spans="1:30">
      <c r="A889" s="323"/>
      <c r="B889" s="324"/>
      <c r="C889" s="324"/>
      <c r="D889" s="324"/>
      <c r="E889" s="324"/>
      <c r="F889" s="324"/>
      <c r="G889" s="324"/>
      <c r="H889" s="324"/>
      <c r="I889" s="324"/>
      <c r="J889" s="324"/>
      <c r="K889" s="324"/>
      <c r="L889" s="320"/>
      <c r="M889" s="325"/>
      <c r="N889" s="325"/>
      <c r="O889" s="325"/>
      <c r="P889" s="317"/>
    </row>
    <row r="890" spans="1:30" s="387" customFormat="1">
      <c r="A890" s="391"/>
      <c r="B890" s="392"/>
      <c r="C890" s="392"/>
      <c r="D890" s="392"/>
      <c r="E890" s="392"/>
      <c r="F890" s="392"/>
      <c r="G890" s="392"/>
      <c r="H890" s="392"/>
      <c r="I890" s="392"/>
      <c r="J890" s="392"/>
      <c r="K890" s="392"/>
      <c r="L890" s="393"/>
      <c r="M890" s="393"/>
      <c r="N890" s="394"/>
      <c r="O890" s="395"/>
      <c r="P890" s="395"/>
      <c r="Q890" s="386"/>
    </row>
    <row r="891" spans="1:30" s="319" customFormat="1" ht="15">
      <c r="A891" s="311">
        <f>0.01+A887</f>
        <v>16.020000000000003</v>
      </c>
      <c r="B891" s="714" t="s">
        <v>29</v>
      </c>
      <c r="C891" s="715"/>
      <c r="D891" s="715"/>
      <c r="E891" s="715"/>
      <c r="F891" s="715"/>
      <c r="G891" s="715"/>
      <c r="H891" s="715"/>
      <c r="I891" s="715"/>
      <c r="J891" s="715"/>
      <c r="K891" s="716"/>
      <c r="L891" s="312" t="s">
        <v>136</v>
      </c>
      <c r="M891" s="313"/>
      <c r="N891" s="314">
        <v>34</v>
      </c>
      <c r="O891" s="315"/>
      <c r="P891" s="316">
        <f>O891*N891</f>
        <v>0</v>
      </c>
      <c r="Q891" s="318"/>
      <c r="R891" s="493"/>
      <c r="S891" s="493"/>
      <c r="T891" s="493"/>
      <c r="U891" s="493"/>
      <c r="V891" s="493"/>
      <c r="W891" s="493"/>
      <c r="X891" s="493"/>
      <c r="Y891" s="493"/>
      <c r="Z891" s="493"/>
      <c r="AA891" s="493"/>
      <c r="AB891" s="493"/>
      <c r="AC891" s="493"/>
      <c r="AD891" s="493"/>
    </row>
    <row r="892" spans="1:30" ht="40.5" customHeight="1">
      <c r="A892" s="327"/>
      <c r="B892" s="720" t="s">
        <v>27</v>
      </c>
      <c r="C892" s="720"/>
      <c r="D892" s="720"/>
      <c r="E892" s="720"/>
      <c r="F892" s="720"/>
      <c r="G892" s="720"/>
      <c r="H892" s="720"/>
      <c r="I892" s="720"/>
      <c r="J892" s="720"/>
      <c r="K892" s="720"/>
      <c r="L892" s="320"/>
      <c r="M892" s="320"/>
      <c r="N892" s="320"/>
      <c r="O892" s="320"/>
      <c r="P892" s="317"/>
    </row>
    <row r="893" spans="1:30">
      <c r="A893" s="323"/>
      <c r="B893" s="324"/>
      <c r="C893" s="324"/>
      <c r="D893" s="324"/>
      <c r="E893" s="324"/>
      <c r="F893" s="324"/>
      <c r="G893" s="324"/>
      <c r="H893" s="324"/>
      <c r="I893" s="324"/>
      <c r="J893" s="324"/>
      <c r="K893" s="324"/>
      <c r="L893" s="320"/>
      <c r="M893" s="325"/>
      <c r="N893" s="325"/>
      <c r="O893" s="325"/>
      <c r="P893" s="317"/>
    </row>
    <row r="894" spans="1:30" s="387" customFormat="1">
      <c r="A894" s="391"/>
      <c r="B894" s="392"/>
      <c r="C894" s="392"/>
      <c r="D894" s="392"/>
      <c r="E894" s="392"/>
      <c r="F894" s="392"/>
      <c r="G894" s="392"/>
      <c r="H894" s="392"/>
      <c r="I894" s="392"/>
      <c r="J894" s="392"/>
      <c r="K894" s="392"/>
      <c r="L894" s="393"/>
      <c r="M894" s="393"/>
      <c r="N894" s="394"/>
      <c r="O894" s="395"/>
      <c r="P894" s="395"/>
      <c r="Q894" s="386"/>
    </row>
    <row r="895" spans="1:30" s="319" customFormat="1" ht="15" customHeight="1">
      <c r="A895" s="311">
        <f>0.01+A891</f>
        <v>16.030000000000005</v>
      </c>
      <c r="B895" s="714" t="s">
        <v>448</v>
      </c>
      <c r="C895" s="715"/>
      <c r="D895" s="715"/>
      <c r="E895" s="715"/>
      <c r="F895" s="715"/>
      <c r="G895" s="715"/>
      <c r="H895" s="715"/>
      <c r="I895" s="715"/>
      <c r="J895" s="715"/>
      <c r="K895" s="716"/>
      <c r="L895" s="312" t="s">
        <v>136</v>
      </c>
      <c r="M895" s="313"/>
      <c r="N895" s="314">
        <v>38</v>
      </c>
      <c r="O895" s="315"/>
      <c r="P895" s="316">
        <f>O895*N895</f>
        <v>0</v>
      </c>
      <c r="Q895" s="318"/>
      <c r="R895" s="493"/>
      <c r="S895" s="493"/>
      <c r="T895" s="493"/>
      <c r="U895" s="493"/>
      <c r="V895" s="493"/>
      <c r="W895" s="493"/>
      <c r="X895" s="493"/>
      <c r="Y895" s="493"/>
      <c r="Z895" s="493"/>
      <c r="AA895" s="493"/>
      <c r="AB895" s="493"/>
      <c r="AC895" s="493"/>
      <c r="AD895" s="493"/>
    </row>
    <row r="896" spans="1:30" ht="38.25" customHeight="1">
      <c r="A896" s="327"/>
      <c r="B896" s="720" t="s">
        <v>774</v>
      </c>
      <c r="C896" s="720"/>
      <c r="D896" s="720"/>
      <c r="E896" s="720"/>
      <c r="F896" s="720"/>
      <c r="G896" s="720"/>
      <c r="H896" s="720"/>
      <c r="I896" s="720"/>
      <c r="J896" s="720"/>
      <c r="K896" s="720"/>
      <c r="L896" s="320"/>
      <c r="M896" s="320"/>
      <c r="N896" s="320"/>
      <c r="O896" s="320"/>
      <c r="P896" s="317"/>
    </row>
    <row r="897" spans="1:30">
      <c r="A897" s="323"/>
      <c r="B897" s="324"/>
      <c r="C897" s="324"/>
      <c r="D897" s="324"/>
      <c r="E897" s="324"/>
      <c r="F897" s="324"/>
      <c r="G897" s="324"/>
      <c r="H897" s="324"/>
      <c r="I897" s="324"/>
      <c r="J897" s="324"/>
      <c r="K897" s="324"/>
      <c r="L897" s="320"/>
      <c r="M897" s="325"/>
      <c r="N897" s="325"/>
      <c r="O897" s="325"/>
      <c r="P897" s="317"/>
    </row>
    <row r="898" spans="1:30" s="387" customFormat="1">
      <c r="A898" s="391"/>
      <c r="B898" s="392"/>
      <c r="C898" s="392"/>
      <c r="D898" s="392"/>
      <c r="E898" s="392"/>
      <c r="F898" s="392"/>
      <c r="G898" s="392"/>
      <c r="H898" s="392"/>
      <c r="I898" s="392"/>
      <c r="J898" s="392"/>
      <c r="K898" s="392"/>
      <c r="L898" s="393"/>
      <c r="M898" s="393"/>
      <c r="N898" s="394"/>
      <c r="O898" s="395"/>
      <c r="P898" s="395"/>
      <c r="Q898" s="386"/>
    </row>
    <row r="899" spans="1:30" s="319" customFormat="1" ht="15" customHeight="1">
      <c r="A899" s="311">
        <f>0.01+A895</f>
        <v>16.040000000000006</v>
      </c>
      <c r="B899" s="714" t="s">
        <v>449</v>
      </c>
      <c r="C899" s="715"/>
      <c r="D899" s="715"/>
      <c r="E899" s="715"/>
      <c r="F899" s="715"/>
      <c r="G899" s="715"/>
      <c r="H899" s="715"/>
      <c r="I899" s="715"/>
      <c r="J899" s="715"/>
      <c r="K899" s="716"/>
      <c r="L899" s="312" t="s">
        <v>136</v>
      </c>
      <c r="M899" s="313"/>
      <c r="N899" s="314">
        <v>70</v>
      </c>
      <c r="O899" s="315"/>
      <c r="P899" s="316">
        <f>O899*N899</f>
        <v>0</v>
      </c>
      <c r="Q899" s="318"/>
      <c r="R899" s="493"/>
      <c r="S899" s="493"/>
      <c r="T899" s="493"/>
      <c r="U899" s="493"/>
      <c r="V899" s="493"/>
      <c r="W899" s="493"/>
      <c r="X899" s="493"/>
      <c r="Y899" s="493"/>
      <c r="Z899" s="493"/>
      <c r="AA899" s="493"/>
      <c r="AB899" s="493"/>
      <c r="AC899" s="493"/>
      <c r="AD899" s="493"/>
    </row>
    <row r="900" spans="1:30" ht="54.75" customHeight="1">
      <c r="A900" s="327"/>
      <c r="B900" s="720" t="s">
        <v>775</v>
      </c>
      <c r="C900" s="720"/>
      <c r="D900" s="720"/>
      <c r="E900" s="720"/>
      <c r="F900" s="720"/>
      <c r="G900" s="720"/>
      <c r="H900" s="720"/>
      <c r="I900" s="720"/>
      <c r="J900" s="720"/>
      <c r="K900" s="720"/>
      <c r="L900" s="320"/>
      <c r="M900" s="320"/>
      <c r="N900" s="320"/>
      <c r="O900" s="320"/>
      <c r="P900" s="317"/>
    </row>
    <row r="901" spans="1:30">
      <c r="A901" s="323"/>
      <c r="B901" s="324"/>
      <c r="C901" s="324"/>
      <c r="D901" s="324"/>
      <c r="E901" s="324"/>
      <c r="F901" s="324"/>
      <c r="G901" s="324"/>
      <c r="H901" s="324"/>
      <c r="I901" s="324"/>
      <c r="J901" s="324"/>
      <c r="K901" s="324"/>
      <c r="L901" s="320"/>
      <c r="M901" s="325"/>
      <c r="N901" s="325"/>
      <c r="O901" s="325"/>
      <c r="P901" s="317"/>
    </row>
    <row r="902" spans="1:30" s="387" customFormat="1">
      <c r="A902" s="391"/>
      <c r="B902" s="392"/>
      <c r="C902" s="392"/>
      <c r="D902" s="392"/>
      <c r="E902" s="392"/>
      <c r="F902" s="392"/>
      <c r="G902" s="392"/>
      <c r="H902" s="392"/>
      <c r="I902" s="392"/>
      <c r="J902" s="392"/>
      <c r="K902" s="392"/>
      <c r="L902" s="393"/>
      <c r="M902" s="393"/>
      <c r="N902" s="394"/>
      <c r="O902" s="395"/>
      <c r="P902" s="395"/>
      <c r="Q902" s="386"/>
    </row>
    <row r="903" spans="1:30" s="319" customFormat="1" ht="15" customHeight="1">
      <c r="A903" s="311">
        <f>0.01+A899</f>
        <v>16.050000000000008</v>
      </c>
      <c r="B903" s="714" t="s">
        <v>1022</v>
      </c>
      <c r="C903" s="715"/>
      <c r="D903" s="715"/>
      <c r="E903" s="715"/>
      <c r="F903" s="715"/>
      <c r="G903" s="715"/>
      <c r="H903" s="715"/>
      <c r="I903" s="715"/>
      <c r="J903" s="715"/>
      <c r="K903" s="716"/>
      <c r="L903" s="312" t="s">
        <v>136</v>
      </c>
      <c r="M903" s="313"/>
      <c r="N903" s="314">
        <v>2</v>
      </c>
      <c r="O903" s="315"/>
      <c r="P903" s="316">
        <f>O903*N903</f>
        <v>0</v>
      </c>
      <c r="Q903" s="318"/>
      <c r="R903" s="493"/>
      <c r="S903" s="493"/>
      <c r="T903" s="493"/>
      <c r="U903" s="493"/>
      <c r="V903" s="493"/>
      <c r="W903" s="493"/>
      <c r="X903" s="493"/>
      <c r="Y903" s="493"/>
      <c r="Z903" s="493"/>
      <c r="AA903" s="493"/>
      <c r="AB903" s="493"/>
      <c r="AC903" s="493"/>
      <c r="AD903" s="493"/>
    </row>
    <row r="904" spans="1:30" ht="65.25" customHeight="1">
      <c r="A904" s="327"/>
      <c r="B904" s="720" t="s">
        <v>1023</v>
      </c>
      <c r="C904" s="720"/>
      <c r="D904" s="720"/>
      <c r="E904" s="720"/>
      <c r="F904" s="720"/>
      <c r="G904" s="720"/>
      <c r="H904" s="720"/>
      <c r="I904" s="720"/>
      <c r="J904" s="720"/>
      <c r="K904" s="720"/>
      <c r="L904" s="320"/>
      <c r="M904" s="320"/>
      <c r="N904" s="320"/>
      <c r="O904" s="320"/>
      <c r="P904" s="317"/>
    </row>
    <row r="905" spans="1:30">
      <c r="A905" s="323"/>
      <c r="B905" s="324"/>
      <c r="C905" s="324"/>
      <c r="D905" s="324"/>
      <c r="E905" s="324"/>
      <c r="F905" s="324"/>
      <c r="G905" s="324"/>
      <c r="H905" s="324"/>
      <c r="I905" s="324"/>
      <c r="J905" s="324"/>
      <c r="K905" s="324"/>
      <c r="L905" s="320"/>
      <c r="M905" s="325"/>
      <c r="N905" s="325"/>
      <c r="O905" s="325"/>
      <c r="P905" s="317"/>
    </row>
    <row r="906" spans="1:30" s="387" customFormat="1">
      <c r="A906" s="391"/>
      <c r="B906" s="392"/>
      <c r="C906" s="392"/>
      <c r="D906" s="392"/>
      <c r="E906" s="392"/>
      <c r="F906" s="392"/>
      <c r="G906" s="392"/>
      <c r="H906" s="392"/>
      <c r="I906" s="392"/>
      <c r="J906" s="392"/>
      <c r="K906" s="392"/>
      <c r="L906" s="393"/>
      <c r="M906" s="393"/>
      <c r="N906" s="394"/>
      <c r="O906" s="395"/>
      <c r="P906" s="395"/>
      <c r="Q906" s="386"/>
    </row>
    <row r="907" spans="1:30" s="319" customFormat="1" ht="15" customHeight="1">
      <c r="A907" s="311">
        <f>0.01+A903</f>
        <v>16.060000000000009</v>
      </c>
      <c r="B907" s="714" t="s">
        <v>196</v>
      </c>
      <c r="C907" s="715"/>
      <c r="D907" s="715"/>
      <c r="E907" s="715"/>
      <c r="F907" s="715"/>
      <c r="G907" s="715"/>
      <c r="H907" s="715"/>
      <c r="I907" s="715"/>
      <c r="J907" s="715"/>
      <c r="K907" s="716"/>
      <c r="L907" s="312" t="s">
        <v>159</v>
      </c>
      <c r="M907" s="313"/>
      <c r="N907" s="314">
        <v>19</v>
      </c>
      <c r="O907" s="315"/>
      <c r="P907" s="316">
        <f>O907*N907</f>
        <v>0</v>
      </c>
      <c r="Q907" s="318"/>
      <c r="R907" s="493"/>
      <c r="S907" s="493"/>
      <c r="T907" s="493"/>
      <c r="U907" s="493"/>
      <c r="V907" s="493"/>
      <c r="W907" s="493"/>
      <c r="X907" s="493"/>
      <c r="Y907" s="493"/>
      <c r="Z907" s="493"/>
      <c r="AA907" s="493"/>
      <c r="AB907" s="493"/>
      <c r="AC907" s="493"/>
      <c r="AD907" s="493"/>
    </row>
    <row r="908" spans="1:30" ht="54.75" customHeight="1">
      <c r="A908" s="327"/>
      <c r="B908" s="720" t="s">
        <v>349</v>
      </c>
      <c r="C908" s="720"/>
      <c r="D908" s="720"/>
      <c r="E908" s="720"/>
      <c r="F908" s="720"/>
      <c r="G908" s="720"/>
      <c r="H908" s="720"/>
      <c r="I908" s="720"/>
      <c r="J908" s="720"/>
      <c r="K908" s="720"/>
      <c r="L908" s="320"/>
      <c r="M908" s="320"/>
      <c r="N908" s="320"/>
      <c r="O908" s="320"/>
      <c r="P908" s="317"/>
    </row>
    <row r="909" spans="1:30" s="387" customFormat="1">
      <c r="A909" s="391"/>
      <c r="B909" s="392"/>
      <c r="C909" s="392"/>
      <c r="D909" s="392"/>
      <c r="E909" s="392"/>
      <c r="F909" s="392"/>
      <c r="G909" s="392"/>
      <c r="H909" s="392"/>
      <c r="I909" s="392"/>
      <c r="J909" s="392"/>
      <c r="K909" s="392"/>
      <c r="L909" s="393"/>
      <c r="M909" s="393"/>
      <c r="N909" s="394"/>
      <c r="O909" s="395"/>
      <c r="P909" s="395"/>
      <c r="Q909" s="386"/>
    </row>
    <row r="910" spans="1:30" s="319" customFormat="1" ht="15" customHeight="1">
      <c r="A910" s="311">
        <f>0.01+A907</f>
        <v>16.070000000000011</v>
      </c>
      <c r="B910" s="714" t="s">
        <v>857</v>
      </c>
      <c r="C910" s="715"/>
      <c r="D910" s="715"/>
      <c r="E910" s="715"/>
      <c r="F910" s="715"/>
      <c r="G910" s="715"/>
      <c r="H910" s="715"/>
      <c r="I910" s="715"/>
      <c r="J910" s="715"/>
      <c r="K910" s="716"/>
      <c r="L910" s="312" t="s">
        <v>154</v>
      </c>
      <c r="M910" s="313"/>
      <c r="N910" s="314">
        <v>480</v>
      </c>
      <c r="O910" s="315"/>
      <c r="P910" s="316">
        <f>O910*N910</f>
        <v>0</v>
      </c>
      <c r="Q910" s="318"/>
      <c r="R910" s="493"/>
      <c r="S910" s="493"/>
      <c r="T910" s="493"/>
      <c r="U910" s="493"/>
      <c r="V910" s="493"/>
      <c r="W910" s="493"/>
      <c r="X910" s="493"/>
      <c r="Y910" s="493"/>
      <c r="Z910" s="493"/>
      <c r="AA910" s="493"/>
      <c r="AB910" s="493"/>
      <c r="AC910" s="493"/>
      <c r="AD910" s="493"/>
    </row>
    <row r="911" spans="1:30" ht="54.75" customHeight="1">
      <c r="A911" s="327"/>
      <c r="B911" s="685" t="s">
        <v>858</v>
      </c>
      <c r="C911" s="685"/>
      <c r="D911" s="685"/>
      <c r="E911" s="685"/>
      <c r="F911" s="685"/>
      <c r="G911" s="685"/>
      <c r="H911" s="685"/>
      <c r="I911" s="685"/>
      <c r="J911" s="685"/>
      <c r="K911" s="685"/>
      <c r="L911" s="320"/>
      <c r="M911" s="320"/>
      <c r="N911" s="320"/>
      <c r="O911" s="320"/>
      <c r="P911" s="317"/>
    </row>
    <row r="912" spans="1:30">
      <c r="A912" s="323"/>
      <c r="B912" s="324"/>
      <c r="C912" s="324"/>
      <c r="D912" s="324"/>
      <c r="E912" s="324"/>
      <c r="F912" s="324"/>
      <c r="G912" s="324"/>
      <c r="H912" s="324"/>
      <c r="I912" s="324"/>
      <c r="J912" s="324"/>
      <c r="K912" s="324"/>
      <c r="L912" s="320"/>
      <c r="M912" s="325"/>
      <c r="N912" s="325"/>
      <c r="O912" s="325"/>
      <c r="P912" s="317"/>
    </row>
    <row r="913" spans="1:30" s="387" customFormat="1" ht="13.5" thickBot="1">
      <c r="A913" s="373"/>
      <c r="B913" s="374"/>
      <c r="C913" s="374"/>
      <c r="D913" s="374"/>
      <c r="E913" s="374"/>
      <c r="F913" s="374"/>
      <c r="G913" s="374"/>
      <c r="H913" s="374"/>
      <c r="I913" s="374"/>
      <c r="J913" s="374"/>
      <c r="K913" s="374"/>
      <c r="L913" s="375"/>
      <c r="M913" s="378"/>
      <c r="N913" s="379"/>
      <c r="O913" s="359"/>
      <c r="P913" s="359"/>
      <c r="Q913" s="386"/>
    </row>
    <row r="914" spans="1:30" s="347" customFormat="1" ht="17.25" customHeight="1" thickBot="1">
      <c r="A914" s="411"/>
      <c r="B914" s="711" t="s">
        <v>856</v>
      </c>
      <c r="C914" s="711"/>
      <c r="D914" s="711"/>
      <c r="E914" s="711"/>
      <c r="F914" s="711"/>
      <c r="G914" s="711"/>
      <c r="H914" s="711"/>
      <c r="I914" s="711"/>
      <c r="J914" s="711"/>
      <c r="K914" s="711"/>
      <c r="L914" s="412"/>
      <c r="M914" s="412"/>
      <c r="N914" s="412"/>
      <c r="O914" s="372"/>
      <c r="P914" s="413">
        <f>SUM(P882:P913)</f>
        <v>0</v>
      </c>
      <c r="Q914" s="346"/>
      <c r="R914" s="598"/>
      <c r="S914" s="598"/>
      <c r="T914" s="598"/>
      <c r="U914" s="598"/>
      <c r="V914" s="598"/>
      <c r="W914" s="598"/>
      <c r="X914" s="598"/>
      <c r="Y914" s="598"/>
      <c r="Z914" s="598"/>
      <c r="AA914" s="598"/>
      <c r="AB914" s="598"/>
      <c r="AC914" s="598"/>
      <c r="AD914" s="598"/>
    </row>
    <row r="915" spans="1:30">
      <c r="A915" s="373"/>
    </row>
    <row r="916" spans="1:30">
      <c r="Q916" s="386"/>
    </row>
    <row r="917" spans="1:30">
      <c r="A917" s="373"/>
      <c r="B917" s="377"/>
      <c r="C917" s="377"/>
      <c r="D917" s="377"/>
      <c r="E917" s="377"/>
      <c r="F917" s="377"/>
      <c r="G917" s="377"/>
      <c r="H917" s="377"/>
      <c r="I917" s="377"/>
      <c r="J917" s="377"/>
      <c r="K917" s="377"/>
      <c r="L917" s="378"/>
      <c r="M917" s="378"/>
      <c r="N917" s="379"/>
      <c r="O917" s="359"/>
      <c r="P917" s="380"/>
    </row>
    <row r="918" spans="1:30" ht="20.25" customHeight="1">
      <c r="A918" s="381">
        <v>17</v>
      </c>
      <c r="B918" s="708" t="s">
        <v>158</v>
      </c>
      <c r="C918" s="708"/>
      <c r="D918" s="708"/>
      <c r="E918" s="708"/>
      <c r="F918" s="708"/>
      <c r="G918" s="708"/>
      <c r="H918" s="708"/>
      <c r="I918" s="708"/>
      <c r="J918" s="708"/>
      <c r="K918" s="708"/>
      <c r="L918" s="382"/>
      <c r="M918" s="382"/>
      <c r="N918" s="383"/>
      <c r="O918" s="384"/>
      <c r="P918" s="385"/>
    </row>
    <row r="919" spans="1:30" ht="20.25" customHeight="1">
      <c r="A919" s="415"/>
      <c r="B919" s="416"/>
      <c r="C919" s="416"/>
      <c r="D919" s="416"/>
      <c r="E919" s="416"/>
      <c r="F919" s="416"/>
      <c r="G919" s="416"/>
      <c r="H919" s="416"/>
      <c r="I919" s="416"/>
      <c r="J919" s="416"/>
      <c r="K919" s="416"/>
      <c r="L919" s="342"/>
      <c r="M919" s="342"/>
      <c r="N919" s="343"/>
      <c r="O919" s="344"/>
      <c r="P919" s="345"/>
    </row>
    <row r="920" spans="1:30" s="387" customFormat="1">
      <c r="A920" s="391"/>
      <c r="B920" s="392"/>
      <c r="C920" s="392"/>
      <c r="D920" s="392"/>
      <c r="E920" s="392"/>
      <c r="F920" s="392"/>
      <c r="G920" s="392"/>
      <c r="H920" s="392"/>
      <c r="I920" s="392"/>
      <c r="J920" s="392"/>
      <c r="K920" s="392"/>
      <c r="L920" s="393"/>
      <c r="M920" s="393"/>
      <c r="N920" s="394"/>
      <c r="O920" s="395"/>
      <c r="P920" s="395"/>
      <c r="Q920" s="386"/>
    </row>
    <row r="921" spans="1:30" s="319" customFormat="1" ht="15">
      <c r="A921" s="311">
        <f>17+0.01</f>
        <v>17.010000000000002</v>
      </c>
      <c r="B921" s="714" t="s">
        <v>519</v>
      </c>
      <c r="C921" s="715"/>
      <c r="D921" s="715"/>
      <c r="E921" s="715"/>
      <c r="F921" s="715"/>
      <c r="G921" s="715"/>
      <c r="H921" s="715"/>
      <c r="I921" s="715"/>
      <c r="J921" s="715"/>
      <c r="K921" s="716"/>
      <c r="L921" s="312" t="s">
        <v>159</v>
      </c>
      <c r="M921" s="313"/>
      <c r="N921" s="314">
        <v>1</v>
      </c>
      <c r="O921" s="315"/>
      <c r="P921" s="316">
        <f>O921*N921</f>
        <v>0</v>
      </c>
      <c r="Q921" s="318"/>
      <c r="R921" s="493"/>
      <c r="S921" s="493"/>
      <c r="T921" s="493"/>
      <c r="U921" s="493"/>
      <c r="V921" s="493"/>
      <c r="W921" s="493"/>
      <c r="X921" s="493"/>
      <c r="Y921" s="493"/>
      <c r="Z921" s="493"/>
      <c r="AA921" s="493"/>
      <c r="AB921" s="493"/>
      <c r="AC921" s="493"/>
      <c r="AD921" s="493"/>
    </row>
    <row r="922" spans="1:30" ht="42.75" customHeight="1">
      <c r="A922" s="327"/>
      <c r="B922" s="720" t="s">
        <v>520</v>
      </c>
      <c r="C922" s="720"/>
      <c r="D922" s="720"/>
      <c r="E922" s="720"/>
      <c r="F922" s="720"/>
      <c r="G922" s="720"/>
      <c r="H922" s="720"/>
      <c r="I922" s="720"/>
      <c r="J922" s="720"/>
      <c r="K922" s="720"/>
      <c r="L922" s="320"/>
      <c r="M922" s="320"/>
      <c r="N922" s="320"/>
      <c r="O922" s="320"/>
      <c r="P922" s="317"/>
    </row>
    <row r="923" spans="1:30">
      <c r="A923" s="373"/>
      <c r="B923" s="374"/>
      <c r="C923" s="374"/>
      <c r="D923" s="374"/>
      <c r="E923" s="374"/>
      <c r="F923" s="374"/>
      <c r="G923" s="374"/>
      <c r="H923" s="374"/>
      <c r="I923" s="374"/>
      <c r="J923" s="374"/>
      <c r="K923" s="374"/>
      <c r="L923" s="407"/>
      <c r="M923" s="408"/>
      <c r="N923" s="408"/>
      <c r="O923" s="408"/>
      <c r="P923" s="317"/>
    </row>
    <row r="924" spans="1:30" s="387" customFormat="1">
      <c r="A924" s="391"/>
      <c r="B924" s="392"/>
      <c r="C924" s="392"/>
      <c r="D924" s="392"/>
      <c r="E924" s="392"/>
      <c r="F924" s="392"/>
      <c r="G924" s="392"/>
      <c r="H924" s="392"/>
      <c r="I924" s="392"/>
      <c r="J924" s="392"/>
      <c r="K924" s="392"/>
      <c r="L924" s="393"/>
      <c r="M924" s="393"/>
      <c r="N924" s="394"/>
      <c r="O924" s="395"/>
      <c r="P924" s="395"/>
      <c r="Q924" s="386"/>
    </row>
    <row r="925" spans="1:30" s="319" customFormat="1" ht="15">
      <c r="A925" s="311">
        <f>0.01+A921</f>
        <v>17.020000000000003</v>
      </c>
      <c r="B925" s="714" t="s">
        <v>350</v>
      </c>
      <c r="C925" s="715"/>
      <c r="D925" s="715"/>
      <c r="E925" s="715"/>
      <c r="F925" s="715"/>
      <c r="G925" s="715"/>
      <c r="H925" s="715"/>
      <c r="I925" s="715"/>
      <c r="J925" s="715"/>
      <c r="K925" s="716"/>
      <c r="L925" s="312" t="s">
        <v>159</v>
      </c>
      <c r="M925" s="313"/>
      <c r="N925" s="314">
        <v>1</v>
      </c>
      <c r="O925" s="315"/>
      <c r="P925" s="316">
        <f>O925*N925</f>
        <v>0</v>
      </c>
      <c r="Q925" s="318"/>
      <c r="R925" s="493"/>
      <c r="S925" s="493"/>
      <c r="T925" s="493"/>
      <c r="U925" s="493"/>
      <c r="V925" s="493"/>
      <c r="W925" s="493"/>
      <c r="X925" s="493"/>
      <c r="Y925" s="493"/>
      <c r="Z925" s="493"/>
      <c r="AA925" s="493"/>
      <c r="AB925" s="493"/>
      <c r="AC925" s="493"/>
      <c r="AD925" s="493"/>
    </row>
    <row r="926" spans="1:30" ht="40.5" customHeight="1">
      <c r="A926" s="327"/>
      <c r="B926" s="720" t="s">
        <v>518</v>
      </c>
      <c r="C926" s="720"/>
      <c r="D926" s="720"/>
      <c r="E926" s="720"/>
      <c r="F926" s="720"/>
      <c r="G926" s="720"/>
      <c r="H926" s="720"/>
      <c r="I926" s="720"/>
      <c r="J926" s="720"/>
      <c r="K926" s="720"/>
      <c r="L926" s="320"/>
      <c r="M926" s="320"/>
      <c r="N926" s="320"/>
      <c r="O926" s="320"/>
      <c r="P926" s="317"/>
    </row>
    <row r="927" spans="1:30">
      <c r="A927" s="373"/>
      <c r="B927" s="374"/>
      <c r="C927" s="374"/>
      <c r="D927" s="374"/>
      <c r="E927" s="374"/>
      <c r="F927" s="374"/>
      <c r="G927" s="374"/>
      <c r="H927" s="374"/>
      <c r="I927" s="374"/>
      <c r="J927" s="374"/>
      <c r="K927" s="374"/>
      <c r="L927" s="407"/>
      <c r="M927" s="408"/>
      <c r="N927" s="408"/>
      <c r="O927" s="408"/>
      <c r="P927" s="317"/>
    </row>
    <row r="928" spans="1:30" s="387" customFormat="1">
      <c r="A928" s="391"/>
      <c r="B928" s="392"/>
      <c r="C928" s="392"/>
      <c r="D928" s="392"/>
      <c r="E928" s="392"/>
      <c r="F928" s="392"/>
      <c r="G928" s="392"/>
      <c r="H928" s="392"/>
      <c r="I928" s="392"/>
      <c r="J928" s="392"/>
      <c r="K928" s="392"/>
      <c r="L928" s="393"/>
      <c r="M928" s="393"/>
      <c r="N928" s="394"/>
      <c r="O928" s="395"/>
      <c r="P928" s="395"/>
      <c r="Q928" s="386"/>
    </row>
    <row r="929" spans="1:30" s="319" customFormat="1" ht="15">
      <c r="A929" s="311">
        <f>0.01+A925</f>
        <v>17.030000000000005</v>
      </c>
      <c r="B929" s="714" t="s">
        <v>706</v>
      </c>
      <c r="C929" s="715"/>
      <c r="D929" s="715"/>
      <c r="E929" s="715"/>
      <c r="F929" s="715"/>
      <c r="G929" s="715"/>
      <c r="H929" s="715"/>
      <c r="I929" s="715"/>
      <c r="J929" s="715"/>
      <c r="K929" s="716"/>
      <c r="L929" s="312" t="s">
        <v>159</v>
      </c>
      <c r="M929" s="313"/>
      <c r="N929" s="314">
        <v>1</v>
      </c>
      <c r="O929" s="315"/>
      <c r="P929" s="316">
        <f>O929*N929</f>
        <v>0</v>
      </c>
      <c r="Q929" s="318"/>
      <c r="R929" s="493"/>
      <c r="S929" s="493"/>
      <c r="T929" s="493"/>
      <c r="U929" s="493"/>
      <c r="V929" s="493"/>
      <c r="W929" s="493"/>
      <c r="X929" s="493"/>
      <c r="Y929" s="493"/>
      <c r="Z929" s="493"/>
      <c r="AA929" s="493"/>
      <c r="AB929" s="493"/>
      <c r="AC929" s="493"/>
      <c r="AD929" s="493"/>
    </row>
    <row r="930" spans="1:30" ht="51" customHeight="1">
      <c r="A930" s="327"/>
      <c r="B930" s="720" t="s">
        <v>613</v>
      </c>
      <c r="C930" s="720"/>
      <c r="D930" s="720"/>
      <c r="E930" s="720"/>
      <c r="F930" s="720"/>
      <c r="G930" s="720"/>
      <c r="H930" s="720"/>
      <c r="I930" s="720"/>
      <c r="J930" s="720"/>
      <c r="K930" s="720"/>
      <c r="L930" s="320"/>
      <c r="M930" s="320"/>
      <c r="N930" s="320"/>
      <c r="O930" s="320"/>
      <c r="P930" s="317"/>
    </row>
    <row r="931" spans="1:30">
      <c r="A931" s="373"/>
      <c r="B931" s="374"/>
      <c r="C931" s="374"/>
      <c r="D931" s="374"/>
      <c r="E931" s="374"/>
      <c r="F931" s="374"/>
      <c r="G931" s="374"/>
      <c r="H931" s="374"/>
      <c r="I931" s="374"/>
      <c r="J931" s="374"/>
      <c r="K931" s="374"/>
      <c r="L931" s="407"/>
      <c r="M931" s="408"/>
      <c r="N931" s="408"/>
      <c r="O931" s="408"/>
      <c r="P931" s="317"/>
    </row>
    <row r="932" spans="1:30" s="387" customFormat="1">
      <c r="A932" s="391"/>
      <c r="B932" s="392"/>
      <c r="C932" s="392"/>
      <c r="D932" s="392"/>
      <c r="E932" s="392"/>
      <c r="F932" s="392"/>
      <c r="G932" s="392"/>
      <c r="H932" s="392"/>
      <c r="I932" s="392"/>
      <c r="J932" s="392"/>
      <c r="K932" s="392"/>
      <c r="L932" s="393"/>
      <c r="M932" s="393"/>
      <c r="N932" s="394"/>
      <c r="O932" s="395"/>
      <c r="P932" s="395"/>
      <c r="Q932" s="386"/>
    </row>
    <row r="933" spans="1:30" s="319" customFormat="1" ht="15" customHeight="1">
      <c r="A933" s="311">
        <f>0.01+A929</f>
        <v>17.040000000000006</v>
      </c>
      <c r="B933" s="714" t="s">
        <v>364</v>
      </c>
      <c r="C933" s="715"/>
      <c r="D933" s="715"/>
      <c r="E933" s="715"/>
      <c r="F933" s="715"/>
      <c r="G933" s="715"/>
      <c r="H933" s="715"/>
      <c r="I933" s="715"/>
      <c r="J933" s="715"/>
      <c r="K933" s="716"/>
      <c r="L933" s="312" t="s">
        <v>159</v>
      </c>
      <c r="M933" s="313"/>
      <c r="N933" s="314">
        <v>1</v>
      </c>
      <c r="O933" s="315"/>
      <c r="P933" s="316">
        <f>O933*N933</f>
        <v>0</v>
      </c>
      <c r="Q933" s="318"/>
      <c r="R933" s="493"/>
      <c r="S933" s="493"/>
      <c r="T933" s="493"/>
      <c r="U933" s="493"/>
      <c r="V933" s="493"/>
      <c r="W933" s="493"/>
      <c r="X933" s="493"/>
      <c r="Y933" s="493"/>
      <c r="Z933" s="493"/>
      <c r="AA933" s="493"/>
      <c r="AB933" s="493"/>
      <c r="AC933" s="493"/>
      <c r="AD933" s="493"/>
    </row>
    <row r="934" spans="1:30" ht="28.5" customHeight="1">
      <c r="A934" s="327"/>
      <c r="B934" s="720" t="s">
        <v>120</v>
      </c>
      <c r="C934" s="720"/>
      <c r="D934" s="720"/>
      <c r="E934" s="720"/>
      <c r="F934" s="720"/>
      <c r="G934" s="720"/>
      <c r="H934" s="720"/>
      <c r="I934" s="720"/>
      <c r="J934" s="720"/>
      <c r="K934" s="720"/>
      <c r="L934" s="320"/>
      <c r="M934" s="320"/>
      <c r="N934" s="320"/>
      <c r="O934" s="320"/>
      <c r="P934" s="317"/>
    </row>
    <row r="935" spans="1:30" ht="16.5" customHeight="1">
      <c r="A935" s="453"/>
      <c r="B935" s="401"/>
      <c r="C935" s="401"/>
      <c r="D935" s="401"/>
      <c r="E935" s="401"/>
      <c r="F935" s="401"/>
      <c r="G935" s="401"/>
      <c r="H935" s="401"/>
      <c r="I935" s="401"/>
      <c r="J935" s="401"/>
      <c r="K935" s="401"/>
      <c r="L935" s="401"/>
      <c r="M935" s="401"/>
      <c r="N935" s="401"/>
      <c r="O935" s="401"/>
      <c r="P935" s="404"/>
    </row>
    <row r="936" spans="1:30">
      <c r="A936" s="373"/>
      <c r="B936" s="374"/>
      <c r="C936" s="374"/>
      <c r="D936" s="374"/>
      <c r="E936" s="374"/>
      <c r="F936" s="374"/>
      <c r="G936" s="374"/>
      <c r="H936" s="374"/>
      <c r="I936" s="374"/>
      <c r="J936" s="374"/>
      <c r="K936" s="374"/>
      <c r="L936" s="407"/>
      <c r="M936" s="408"/>
      <c r="N936" s="408"/>
      <c r="O936" s="408"/>
      <c r="P936" s="317"/>
    </row>
    <row r="937" spans="1:30" ht="15" customHeight="1">
      <c r="A937" s="311">
        <f>0.01+A933</f>
        <v>17.050000000000008</v>
      </c>
      <c r="B937" s="714" t="s">
        <v>98</v>
      </c>
      <c r="C937" s="715"/>
      <c r="D937" s="715"/>
      <c r="E937" s="715"/>
      <c r="F937" s="715"/>
      <c r="G937" s="715"/>
      <c r="H937" s="715"/>
      <c r="I937" s="715"/>
      <c r="J937" s="715"/>
      <c r="K937" s="716"/>
      <c r="L937" s="312" t="s">
        <v>159</v>
      </c>
      <c r="M937" s="313"/>
      <c r="N937" s="314">
        <v>1</v>
      </c>
      <c r="O937" s="315"/>
      <c r="P937" s="316">
        <f>O937*N937</f>
        <v>0</v>
      </c>
    </row>
    <row r="938" spans="1:30" ht="204" customHeight="1">
      <c r="A938" s="327"/>
      <c r="B938" s="720" t="s">
        <v>234</v>
      </c>
      <c r="C938" s="720"/>
      <c r="D938" s="720"/>
      <c r="E938" s="720"/>
      <c r="F938" s="720"/>
      <c r="G938" s="720"/>
      <c r="H938" s="720"/>
      <c r="I938" s="720"/>
      <c r="J938" s="720"/>
      <c r="K938" s="720"/>
      <c r="L938" s="320"/>
      <c r="M938" s="320"/>
      <c r="N938" s="320"/>
      <c r="O938" s="320"/>
      <c r="P938" s="317"/>
    </row>
    <row r="939" spans="1:30" s="319" customFormat="1" ht="15" customHeight="1">
      <c r="A939" s="311">
        <f>0.01+A937</f>
        <v>17.060000000000009</v>
      </c>
      <c r="B939" s="714" t="s">
        <v>1103</v>
      </c>
      <c r="C939" s="715"/>
      <c r="D939" s="715"/>
      <c r="E939" s="715"/>
      <c r="F939" s="715"/>
      <c r="G939" s="715"/>
      <c r="H939" s="715"/>
      <c r="I939" s="715"/>
      <c r="J939" s="715"/>
      <c r="K939" s="716"/>
      <c r="L939" s="312" t="s">
        <v>159</v>
      </c>
      <c r="M939" s="313"/>
      <c r="N939" s="314">
        <v>1</v>
      </c>
      <c r="O939" s="315"/>
      <c r="P939" s="316">
        <f>O939*N939</f>
        <v>0</v>
      </c>
      <c r="Q939" s="318"/>
      <c r="R939" s="493"/>
      <c r="S939" s="493"/>
      <c r="T939" s="493"/>
      <c r="U939" s="493"/>
      <c r="V939" s="493"/>
      <c r="W939" s="493"/>
      <c r="X939" s="493"/>
      <c r="Y939" s="493"/>
      <c r="Z939" s="493"/>
      <c r="AA939" s="493"/>
      <c r="AB939" s="493"/>
      <c r="AC939" s="493"/>
      <c r="AD939" s="493"/>
    </row>
    <row r="940" spans="1:30" ht="45.75" customHeight="1">
      <c r="A940" s="327"/>
      <c r="B940" s="720" t="s">
        <v>1104</v>
      </c>
      <c r="C940" s="720"/>
      <c r="D940" s="720"/>
      <c r="E940" s="720"/>
      <c r="F940" s="720"/>
      <c r="G940" s="720"/>
      <c r="H940" s="720"/>
      <c r="I940" s="720"/>
      <c r="J940" s="720"/>
      <c r="K940" s="720"/>
      <c r="L940" s="614"/>
      <c r="M940" s="614"/>
      <c r="N940" s="614"/>
      <c r="O940" s="614"/>
      <c r="P940" s="317"/>
    </row>
    <row r="941" spans="1:30" ht="23.25" customHeight="1">
      <c r="A941" s="466"/>
      <c r="B941" s="467"/>
      <c r="C941" s="467"/>
      <c r="D941" s="467"/>
      <c r="E941" s="467"/>
      <c r="F941" s="467"/>
      <c r="G941" s="467"/>
      <c r="H941" s="467"/>
      <c r="I941" s="467"/>
      <c r="J941" s="467"/>
      <c r="K941" s="467"/>
      <c r="L941" s="468"/>
      <c r="M941" s="469"/>
      <c r="N941" s="469"/>
      <c r="O941" s="469"/>
      <c r="P941" s="404"/>
    </row>
    <row r="942" spans="1:30">
      <c r="A942" s="373"/>
      <c r="B942" s="418"/>
      <c r="C942" s="418"/>
      <c r="D942" s="418"/>
      <c r="E942" s="418"/>
      <c r="F942" s="418"/>
      <c r="G942" s="418"/>
      <c r="H942" s="418"/>
      <c r="I942" s="418"/>
      <c r="J942" s="418"/>
      <c r="K942" s="418"/>
      <c r="L942" s="407"/>
      <c r="M942" s="408"/>
      <c r="N942" s="408"/>
      <c r="O942" s="408"/>
      <c r="P942" s="317"/>
    </row>
    <row r="943" spans="1:30" ht="15" customHeight="1">
      <c r="A943" s="311">
        <f>0.01+A939</f>
        <v>17.070000000000011</v>
      </c>
      <c r="B943" s="721" t="s">
        <v>117</v>
      </c>
      <c r="C943" s="721"/>
      <c r="D943" s="721"/>
      <c r="E943" s="721"/>
      <c r="F943" s="721"/>
      <c r="G943" s="721"/>
      <c r="H943" s="721"/>
      <c r="I943" s="721"/>
      <c r="J943" s="721"/>
      <c r="K943" s="721"/>
      <c r="L943" s="312" t="s">
        <v>97</v>
      </c>
      <c r="M943" s="313"/>
      <c r="N943" s="314">
        <v>12</v>
      </c>
      <c r="O943" s="315"/>
      <c r="P943" s="316">
        <f>O943*N943</f>
        <v>0</v>
      </c>
    </row>
    <row r="944" spans="1:30" ht="312" customHeight="1" thickBot="1">
      <c r="A944" s="327"/>
      <c r="B944" s="720" t="s">
        <v>1011</v>
      </c>
      <c r="C944" s="720"/>
      <c r="D944" s="720"/>
      <c r="E944" s="720"/>
      <c r="F944" s="720"/>
      <c r="G944" s="720"/>
      <c r="H944" s="720"/>
      <c r="I944" s="720"/>
      <c r="J944" s="720"/>
      <c r="K944" s="720"/>
      <c r="L944" s="320"/>
      <c r="M944" s="320"/>
      <c r="N944" s="320"/>
      <c r="O944" s="320"/>
      <c r="P944" s="317"/>
    </row>
    <row r="945" spans="1:30" s="347" customFormat="1" ht="25.5" customHeight="1" thickBot="1">
      <c r="A945" s="411"/>
      <c r="B945" s="711" t="s">
        <v>667</v>
      </c>
      <c r="C945" s="711"/>
      <c r="D945" s="711"/>
      <c r="E945" s="711"/>
      <c r="F945" s="711"/>
      <c r="G945" s="711"/>
      <c r="H945" s="711"/>
      <c r="I945" s="711"/>
      <c r="J945" s="711"/>
      <c r="K945" s="711"/>
      <c r="L945" s="412"/>
      <c r="M945" s="412"/>
      <c r="N945" s="412"/>
      <c r="O945" s="372"/>
      <c r="P945" s="413">
        <f>SUM(P927:P944)</f>
        <v>0</v>
      </c>
      <c r="Q945" s="346"/>
      <c r="R945" s="598"/>
      <c r="S945" s="598"/>
      <c r="T945" s="598"/>
      <c r="U945" s="598"/>
      <c r="V945" s="598"/>
      <c r="W945" s="598"/>
      <c r="X945" s="598"/>
      <c r="Y945" s="598"/>
      <c r="Z945" s="598"/>
      <c r="AA945" s="598"/>
      <c r="AB945" s="598"/>
      <c r="AC945" s="598"/>
      <c r="AD945" s="598"/>
    </row>
    <row r="949" spans="1:30" ht="20.25" customHeight="1">
      <c r="A949" s="381">
        <v>18</v>
      </c>
      <c r="B949" s="708" t="s">
        <v>321</v>
      </c>
      <c r="C949" s="708"/>
      <c r="D949" s="708"/>
      <c r="E949" s="708"/>
      <c r="F949" s="708"/>
      <c r="G949" s="708"/>
      <c r="H949" s="708"/>
      <c r="I949" s="708"/>
      <c r="J949" s="708"/>
      <c r="K949" s="708"/>
      <c r="L949" s="382"/>
      <c r="M949" s="382"/>
      <c r="N949" s="383"/>
      <c r="O949" s="384"/>
      <c r="P949" s="385"/>
    </row>
    <row r="950" spans="1:30" ht="20.25" customHeight="1">
      <c r="A950" s="470"/>
      <c r="B950" s="471"/>
      <c r="C950" s="471"/>
      <c r="D950" s="471"/>
      <c r="E950" s="471"/>
      <c r="F950" s="471"/>
      <c r="G950" s="471"/>
      <c r="H950" s="471"/>
      <c r="I950" s="471"/>
      <c r="J950" s="471"/>
      <c r="K950" s="471"/>
      <c r="L950" s="472"/>
      <c r="M950" s="472"/>
      <c r="N950" s="473"/>
      <c r="O950" s="474"/>
      <c r="P950" s="475"/>
    </row>
    <row r="951" spans="1:30" s="319" customFormat="1" ht="15">
      <c r="A951" s="428"/>
      <c r="B951" s="755" t="s">
        <v>418</v>
      </c>
      <c r="C951" s="755"/>
      <c r="D951" s="755"/>
      <c r="E951" s="755"/>
      <c r="F951" s="755"/>
      <c r="G951" s="755"/>
      <c r="H951" s="755"/>
      <c r="I951" s="755"/>
      <c r="J951" s="755"/>
      <c r="K951" s="755"/>
      <c r="L951" s="476"/>
      <c r="M951" s="476"/>
      <c r="N951" s="477"/>
      <c r="O951" s="359"/>
      <c r="P951" s="359"/>
      <c r="Q951" s="318"/>
      <c r="R951" s="493"/>
      <c r="S951" s="493"/>
      <c r="T951" s="493"/>
      <c r="U951" s="493"/>
      <c r="V951" s="493"/>
      <c r="W951" s="493"/>
      <c r="X951" s="493"/>
      <c r="Y951" s="493"/>
      <c r="Z951" s="493"/>
      <c r="AA951" s="493"/>
      <c r="AB951" s="493"/>
      <c r="AC951" s="493"/>
      <c r="AD951" s="493"/>
    </row>
    <row r="952" spans="1:30" s="479" customFormat="1">
      <c r="A952" s="391"/>
      <c r="B952" s="392"/>
      <c r="C952" s="392"/>
      <c r="D952" s="392"/>
      <c r="E952" s="392"/>
      <c r="F952" s="392"/>
      <c r="G952" s="392"/>
      <c r="H952" s="392"/>
      <c r="I952" s="392"/>
      <c r="J952" s="392"/>
      <c r="K952" s="392"/>
      <c r="L952" s="393"/>
      <c r="M952" s="393"/>
      <c r="N952" s="394"/>
      <c r="O952" s="395"/>
      <c r="P952" s="395"/>
      <c r="Q952" s="478"/>
      <c r="R952" s="387"/>
      <c r="S952" s="387"/>
      <c r="T952" s="387"/>
      <c r="U952" s="387"/>
      <c r="V952" s="387"/>
      <c r="W952" s="387"/>
      <c r="X952" s="387"/>
      <c r="Y952" s="387"/>
      <c r="Z952" s="387"/>
      <c r="AA952" s="387"/>
      <c r="AB952" s="387"/>
      <c r="AC952" s="387"/>
      <c r="AD952" s="387"/>
    </row>
    <row r="953" spans="1:30" s="387" customFormat="1" ht="42" customHeight="1">
      <c r="A953" s="373"/>
      <c r="B953" s="756" t="s">
        <v>223</v>
      </c>
      <c r="C953" s="756"/>
      <c r="D953" s="756"/>
      <c r="E953" s="756"/>
      <c r="F953" s="756"/>
      <c r="G953" s="756"/>
      <c r="H953" s="756"/>
      <c r="I953" s="756"/>
      <c r="J953" s="756"/>
      <c r="K953" s="756"/>
      <c r="L953" s="756"/>
      <c r="M953" s="756"/>
      <c r="N953" s="756"/>
      <c r="O953" s="756"/>
      <c r="P953" s="756"/>
      <c r="Q953" s="386"/>
    </row>
    <row r="954" spans="1:30" s="387" customFormat="1">
      <c r="A954" s="373"/>
      <c r="B954" s="374"/>
      <c r="C954" s="374"/>
      <c r="D954" s="374"/>
      <c r="E954" s="374"/>
      <c r="F954" s="374"/>
      <c r="G954" s="374"/>
      <c r="H954" s="374"/>
      <c r="I954" s="374"/>
      <c r="J954" s="374"/>
      <c r="K954" s="374"/>
      <c r="L954" s="375"/>
      <c r="M954" s="375"/>
      <c r="N954" s="376"/>
      <c r="O954" s="359"/>
      <c r="P954" s="359"/>
      <c r="Q954" s="386"/>
    </row>
    <row r="955" spans="1:30" s="319" customFormat="1" ht="15">
      <c r="A955" s="311">
        <v>18.010000000000002</v>
      </c>
      <c r="B955" s="714" t="s">
        <v>324</v>
      </c>
      <c r="C955" s="715"/>
      <c r="D955" s="715"/>
      <c r="E955" s="715"/>
      <c r="F955" s="715"/>
      <c r="G955" s="715"/>
      <c r="H955" s="715"/>
      <c r="I955" s="715"/>
      <c r="J955" s="715"/>
      <c r="K955" s="716"/>
      <c r="L955" s="312" t="s">
        <v>159</v>
      </c>
      <c r="M955" s="313"/>
      <c r="N955" s="314">
        <v>1</v>
      </c>
      <c r="O955" s="315"/>
      <c r="P955" s="316">
        <f>O955*N955</f>
        <v>0</v>
      </c>
      <c r="Q955" s="318"/>
      <c r="R955" s="493"/>
      <c r="S955" s="493"/>
      <c r="T955" s="493"/>
      <c r="U955" s="493"/>
      <c r="V955" s="493"/>
      <c r="W955" s="493"/>
      <c r="X955" s="493"/>
      <c r="Y955" s="493"/>
      <c r="Z955" s="493"/>
      <c r="AA955" s="493"/>
      <c r="AB955" s="493"/>
      <c r="AC955" s="493"/>
      <c r="AD955" s="493"/>
    </row>
    <row r="956" spans="1:30" ht="66.75" customHeight="1">
      <c r="A956" s="327"/>
      <c r="B956" s="720" t="s">
        <v>502</v>
      </c>
      <c r="C956" s="720"/>
      <c r="D956" s="720"/>
      <c r="E956" s="720"/>
      <c r="F956" s="720"/>
      <c r="G956" s="720"/>
      <c r="H956" s="720"/>
      <c r="I956" s="720"/>
      <c r="J956" s="720"/>
      <c r="K956" s="720"/>
      <c r="L956" s="320"/>
      <c r="M956" s="320"/>
      <c r="N956" s="320"/>
      <c r="O956" s="320"/>
      <c r="P956" s="317"/>
    </row>
    <row r="957" spans="1:30" s="387" customFormat="1">
      <c r="A957" s="391"/>
      <c r="B957" s="392"/>
      <c r="C957" s="392"/>
      <c r="D957" s="392"/>
      <c r="E957" s="392"/>
      <c r="F957" s="392"/>
      <c r="G957" s="392"/>
      <c r="H957" s="392"/>
      <c r="I957" s="392"/>
      <c r="J957" s="392"/>
      <c r="K957" s="392"/>
      <c r="L957" s="393"/>
      <c r="M957" s="393"/>
      <c r="N957" s="394"/>
      <c r="O957" s="395"/>
      <c r="P957" s="395"/>
      <c r="Q957" s="386"/>
    </row>
    <row r="958" spans="1:30" s="319" customFormat="1" ht="15">
      <c r="A958" s="311">
        <f>0.01+A955</f>
        <v>18.020000000000003</v>
      </c>
      <c r="B958" s="714" t="s">
        <v>404</v>
      </c>
      <c r="C958" s="715"/>
      <c r="D958" s="715"/>
      <c r="E958" s="715"/>
      <c r="F958" s="715"/>
      <c r="G958" s="715"/>
      <c r="H958" s="715"/>
      <c r="I958" s="715"/>
      <c r="J958" s="715"/>
      <c r="K958" s="716"/>
      <c r="L958" s="312" t="s">
        <v>136</v>
      </c>
      <c r="M958" s="313"/>
      <c r="N958" s="314">
        <v>1</v>
      </c>
      <c r="O958" s="396"/>
      <c r="P958" s="316">
        <f>O958*N958</f>
        <v>0</v>
      </c>
      <c r="Q958" s="318"/>
      <c r="R958" s="493"/>
      <c r="S958" s="493"/>
      <c r="T958" s="493"/>
      <c r="U958" s="493"/>
      <c r="V958" s="493"/>
      <c r="W958" s="493"/>
      <c r="X958" s="493"/>
      <c r="Y958" s="493"/>
      <c r="Z958" s="493"/>
      <c r="AA958" s="493"/>
      <c r="AB958" s="493"/>
      <c r="AC958" s="493"/>
      <c r="AD958" s="493"/>
    </row>
    <row r="959" spans="1:30" ht="44.25" customHeight="1">
      <c r="A959" s="327"/>
      <c r="B959" s="720" t="s">
        <v>405</v>
      </c>
      <c r="C959" s="720"/>
      <c r="D959" s="720"/>
      <c r="E959" s="720"/>
      <c r="F959" s="720"/>
      <c r="G959" s="720"/>
      <c r="H959" s="720"/>
      <c r="I959" s="720"/>
      <c r="J959" s="720"/>
      <c r="K959" s="720"/>
      <c r="L959" s="320"/>
      <c r="M959" s="320"/>
      <c r="N959" s="320"/>
      <c r="O959" s="397"/>
      <c r="P959" s="317"/>
    </row>
    <row r="960" spans="1:30" s="387" customFormat="1">
      <c r="A960" s="391"/>
      <c r="B960" s="392"/>
      <c r="C960" s="392"/>
      <c r="D960" s="392"/>
      <c r="E960" s="392"/>
      <c r="F960" s="392"/>
      <c r="G960" s="392"/>
      <c r="H960" s="392"/>
      <c r="I960" s="392"/>
      <c r="J960" s="392"/>
      <c r="K960" s="392"/>
      <c r="L960" s="393"/>
      <c r="M960" s="393"/>
      <c r="N960" s="394"/>
      <c r="O960" s="405"/>
      <c r="P960" s="395"/>
      <c r="Q960" s="386"/>
    </row>
    <row r="961" spans="1:30" s="319" customFormat="1" ht="15">
      <c r="A961" s="311">
        <f>0.01+A958</f>
        <v>18.030000000000005</v>
      </c>
      <c r="B961" s="714" t="s">
        <v>38</v>
      </c>
      <c r="C961" s="715"/>
      <c r="D961" s="715"/>
      <c r="E961" s="715"/>
      <c r="F961" s="715"/>
      <c r="G961" s="715"/>
      <c r="H961" s="715"/>
      <c r="I961" s="715"/>
      <c r="J961" s="715"/>
      <c r="K961" s="716"/>
      <c r="L961" s="312" t="s">
        <v>136</v>
      </c>
      <c r="M961" s="313"/>
      <c r="N961" s="314">
        <v>2</v>
      </c>
      <c r="O961" s="396"/>
      <c r="P961" s="316">
        <f>O961*N961</f>
        <v>0</v>
      </c>
      <c r="Q961" s="318"/>
      <c r="R961" s="493"/>
      <c r="S961" s="493"/>
      <c r="T961" s="493"/>
      <c r="U961" s="493"/>
      <c r="V961" s="493"/>
      <c r="W961" s="493"/>
      <c r="X961" s="493"/>
      <c r="Y961" s="493"/>
      <c r="Z961" s="493"/>
      <c r="AA961" s="493"/>
      <c r="AB961" s="493"/>
      <c r="AC961" s="493"/>
      <c r="AD961" s="493"/>
    </row>
    <row r="962" spans="1:30" ht="44.25" customHeight="1">
      <c r="A962" s="327"/>
      <c r="B962" s="720" t="s">
        <v>1116</v>
      </c>
      <c r="C962" s="720"/>
      <c r="D962" s="720"/>
      <c r="E962" s="720"/>
      <c r="F962" s="720"/>
      <c r="G962" s="720"/>
      <c r="H962" s="720"/>
      <c r="I962" s="720"/>
      <c r="J962" s="720"/>
      <c r="K962" s="720"/>
      <c r="L962" s="320"/>
      <c r="M962" s="320"/>
      <c r="N962" s="320"/>
      <c r="O962" s="397"/>
      <c r="P962" s="317"/>
    </row>
    <row r="963" spans="1:30" s="387" customFormat="1">
      <c r="A963" s="391"/>
      <c r="B963" s="392"/>
      <c r="C963" s="392"/>
      <c r="D963" s="392"/>
      <c r="E963" s="392"/>
      <c r="F963" s="392"/>
      <c r="G963" s="392"/>
      <c r="H963" s="392"/>
      <c r="I963" s="392"/>
      <c r="J963" s="392"/>
      <c r="K963" s="392"/>
      <c r="L963" s="393"/>
      <c r="M963" s="393"/>
      <c r="N963" s="394"/>
      <c r="O963" s="405"/>
      <c r="P963" s="395"/>
      <c r="Q963" s="386"/>
    </row>
    <row r="964" spans="1:30" s="319" customFormat="1" ht="15">
      <c r="A964" s="311">
        <f>0.01+A961</f>
        <v>18.040000000000006</v>
      </c>
      <c r="B964" s="714" t="s">
        <v>406</v>
      </c>
      <c r="C964" s="715"/>
      <c r="D964" s="715"/>
      <c r="E964" s="715"/>
      <c r="F964" s="715"/>
      <c r="G964" s="715"/>
      <c r="H964" s="715"/>
      <c r="I964" s="715"/>
      <c r="J964" s="715"/>
      <c r="K964" s="716"/>
      <c r="L964" s="312" t="s">
        <v>136</v>
      </c>
      <c r="M964" s="313"/>
      <c r="N964" s="419">
        <v>17</v>
      </c>
      <c r="O964" s="480"/>
      <c r="P964" s="316">
        <f>O964*N964</f>
        <v>0</v>
      </c>
      <c r="Q964" s="318"/>
      <c r="R964" s="493"/>
      <c r="S964" s="493"/>
      <c r="T964" s="493"/>
      <c r="U964" s="493"/>
      <c r="V964" s="493"/>
      <c r="W964" s="493"/>
      <c r="X964" s="493"/>
      <c r="Y964" s="493"/>
      <c r="Z964" s="493"/>
      <c r="AA964" s="493"/>
      <c r="AB964" s="493"/>
      <c r="AC964" s="493"/>
      <c r="AD964" s="493"/>
    </row>
    <row r="965" spans="1:30" ht="44.25" customHeight="1">
      <c r="A965" s="327"/>
      <c r="B965" s="720" t="s">
        <v>243</v>
      </c>
      <c r="C965" s="720"/>
      <c r="D965" s="720"/>
      <c r="E965" s="720"/>
      <c r="F965" s="720"/>
      <c r="G965" s="720"/>
      <c r="H965" s="720"/>
      <c r="I965" s="720"/>
      <c r="J965" s="720"/>
      <c r="K965" s="720"/>
      <c r="L965" s="320"/>
      <c r="M965" s="320"/>
      <c r="N965" s="320"/>
      <c r="O965" s="397"/>
      <c r="P965" s="317"/>
    </row>
    <row r="966" spans="1:30" s="387" customFormat="1">
      <c r="A966" s="391"/>
      <c r="B966" s="392"/>
      <c r="C966" s="392"/>
      <c r="D966" s="392"/>
      <c r="E966" s="392"/>
      <c r="F966" s="392"/>
      <c r="G966" s="392"/>
      <c r="H966" s="392"/>
      <c r="I966" s="392"/>
      <c r="J966" s="392"/>
      <c r="K966" s="392"/>
      <c r="L966" s="393"/>
      <c r="M966" s="393"/>
      <c r="N966" s="394"/>
      <c r="O966" s="405"/>
      <c r="P966" s="395"/>
      <c r="Q966" s="386"/>
    </row>
    <row r="967" spans="1:30" s="319" customFormat="1" ht="15">
      <c r="A967" s="311">
        <f>A964+0.01</f>
        <v>18.050000000000008</v>
      </c>
      <c r="B967" s="714" t="s">
        <v>407</v>
      </c>
      <c r="C967" s="715"/>
      <c r="D967" s="715"/>
      <c r="E967" s="715"/>
      <c r="F967" s="715"/>
      <c r="G967" s="715"/>
      <c r="H967" s="715"/>
      <c r="I967" s="715"/>
      <c r="J967" s="715"/>
      <c r="K967" s="716"/>
      <c r="L967" s="312" t="s">
        <v>136</v>
      </c>
      <c r="M967" s="313"/>
      <c r="N967" s="314">
        <v>47</v>
      </c>
      <c r="O967" s="396"/>
      <c r="P967" s="316">
        <f>O967*N967</f>
        <v>0</v>
      </c>
      <c r="Q967" s="318"/>
      <c r="R967" s="493"/>
      <c r="S967" s="493"/>
      <c r="T967" s="493"/>
      <c r="U967" s="493"/>
      <c r="V967" s="493"/>
      <c r="W967" s="493"/>
      <c r="X967" s="493"/>
      <c r="Y967" s="493"/>
      <c r="Z967" s="493"/>
      <c r="AA967" s="493"/>
      <c r="AB967" s="493"/>
      <c r="AC967" s="493"/>
      <c r="AD967" s="493"/>
    </row>
    <row r="968" spans="1:30" ht="48.75" customHeight="1">
      <c r="A968" s="327"/>
      <c r="B968" s="720" t="s">
        <v>242</v>
      </c>
      <c r="C968" s="720"/>
      <c r="D968" s="720"/>
      <c r="E968" s="720"/>
      <c r="F968" s="720"/>
      <c r="G968" s="720"/>
      <c r="H968" s="720"/>
      <c r="I968" s="720"/>
      <c r="J968" s="720"/>
      <c r="K968" s="720"/>
      <c r="L968" s="320"/>
      <c r="M968" s="320"/>
      <c r="N968" s="320"/>
      <c r="O968" s="397"/>
      <c r="P968" s="317"/>
    </row>
    <row r="969" spans="1:30" s="387" customFormat="1">
      <c r="A969" s="391"/>
      <c r="B969" s="392"/>
      <c r="C969" s="392"/>
      <c r="D969" s="392"/>
      <c r="E969" s="392"/>
      <c r="F969" s="392"/>
      <c r="G969" s="392"/>
      <c r="H969" s="392"/>
      <c r="I969" s="392"/>
      <c r="J969" s="392"/>
      <c r="K969" s="392"/>
      <c r="L969" s="393"/>
      <c r="M969" s="393"/>
      <c r="N969" s="394"/>
      <c r="O969" s="405"/>
      <c r="P969" s="395"/>
      <c r="Q969" s="386"/>
    </row>
    <row r="970" spans="1:30" s="319" customFormat="1" ht="15">
      <c r="A970" s="311">
        <f>A967+0.01</f>
        <v>18.060000000000009</v>
      </c>
      <c r="B970" s="714" t="s">
        <v>408</v>
      </c>
      <c r="C970" s="715"/>
      <c r="D970" s="715"/>
      <c r="E970" s="715"/>
      <c r="F970" s="715"/>
      <c r="G970" s="715"/>
      <c r="H970" s="715"/>
      <c r="I970" s="715"/>
      <c r="J970" s="715"/>
      <c r="K970" s="716"/>
      <c r="L970" s="312" t="s">
        <v>136</v>
      </c>
      <c r="M970" s="313"/>
      <c r="N970" s="314">
        <v>36</v>
      </c>
      <c r="O970" s="396"/>
      <c r="P970" s="316">
        <f>O970*N970</f>
        <v>0</v>
      </c>
      <c r="Q970" s="318"/>
      <c r="R970" s="493"/>
      <c r="S970" s="493"/>
      <c r="T970" s="493"/>
      <c r="U970" s="493"/>
      <c r="V970" s="493"/>
      <c r="W970" s="493"/>
      <c r="X970" s="493"/>
      <c r="Y970" s="493"/>
      <c r="Z970" s="493"/>
      <c r="AA970" s="493"/>
      <c r="AB970" s="493"/>
      <c r="AC970" s="493"/>
      <c r="AD970" s="493"/>
    </row>
    <row r="971" spans="1:30" ht="32.25" customHeight="1">
      <c r="A971" s="327"/>
      <c r="B971" s="720" t="s">
        <v>409</v>
      </c>
      <c r="C971" s="720"/>
      <c r="D971" s="720"/>
      <c r="E971" s="720"/>
      <c r="F971" s="720"/>
      <c r="G971" s="720"/>
      <c r="H971" s="720"/>
      <c r="I971" s="720"/>
      <c r="J971" s="720"/>
      <c r="K971" s="720"/>
      <c r="L971" s="320"/>
      <c r="M971" s="320"/>
      <c r="N971" s="320"/>
      <c r="O971" s="397"/>
      <c r="P971" s="317"/>
    </row>
    <row r="972" spans="1:30" s="387" customFormat="1">
      <c r="A972" s="391"/>
      <c r="B972" s="392"/>
      <c r="C972" s="392"/>
      <c r="D972" s="392"/>
      <c r="E972" s="392"/>
      <c r="F972" s="392"/>
      <c r="G972" s="392"/>
      <c r="H972" s="392"/>
      <c r="I972" s="392"/>
      <c r="J972" s="392"/>
      <c r="K972" s="392"/>
      <c r="L972" s="393"/>
      <c r="M972" s="393"/>
      <c r="N972" s="394"/>
      <c r="O972" s="405"/>
      <c r="P972" s="395"/>
      <c r="Q972" s="386"/>
    </row>
    <row r="973" spans="1:30" s="319" customFormat="1" ht="15">
      <c r="A973" s="311">
        <f>A970+0.01</f>
        <v>18.070000000000011</v>
      </c>
      <c r="B973" s="714" t="s">
        <v>410</v>
      </c>
      <c r="C973" s="715"/>
      <c r="D973" s="715"/>
      <c r="E973" s="715"/>
      <c r="F973" s="715"/>
      <c r="G973" s="715"/>
      <c r="H973" s="715"/>
      <c r="I973" s="715"/>
      <c r="J973" s="715"/>
      <c r="K973" s="716"/>
      <c r="L973" s="312" t="s">
        <v>136</v>
      </c>
      <c r="M973" s="313"/>
      <c r="N973" s="314">
        <v>143</v>
      </c>
      <c r="O973" s="396"/>
      <c r="P973" s="316">
        <f>O973*N973</f>
        <v>0</v>
      </c>
      <c r="Q973" s="318"/>
      <c r="R973" s="493"/>
      <c r="S973" s="493"/>
      <c r="T973" s="493"/>
      <c r="U973" s="493"/>
      <c r="V973" s="493"/>
      <c r="W973" s="493"/>
      <c r="X973" s="493"/>
      <c r="Y973" s="493"/>
      <c r="Z973" s="493"/>
      <c r="AA973" s="493"/>
      <c r="AB973" s="493"/>
      <c r="AC973" s="493"/>
      <c r="AD973" s="493"/>
    </row>
    <row r="974" spans="1:30" ht="52.5" customHeight="1">
      <c r="A974" s="327"/>
      <c r="B974" s="720" t="s">
        <v>411</v>
      </c>
      <c r="C974" s="720"/>
      <c r="D974" s="720"/>
      <c r="E974" s="720"/>
      <c r="F974" s="720"/>
      <c r="G974" s="720"/>
      <c r="H974" s="720"/>
      <c r="I974" s="720"/>
      <c r="J974" s="720"/>
      <c r="K974" s="720"/>
      <c r="L974" s="320"/>
      <c r="M974" s="320"/>
      <c r="N974" s="320"/>
      <c r="O974" s="397"/>
      <c r="P974" s="317"/>
    </row>
    <row r="975" spans="1:30" s="387" customFormat="1">
      <c r="A975" s="391"/>
      <c r="B975" s="392"/>
      <c r="C975" s="392"/>
      <c r="D975" s="392"/>
      <c r="E975" s="392"/>
      <c r="F975" s="392"/>
      <c r="G975" s="392"/>
      <c r="H975" s="392"/>
      <c r="I975" s="392"/>
      <c r="J975" s="392"/>
      <c r="K975" s="392"/>
      <c r="L975" s="393"/>
      <c r="M975" s="393"/>
      <c r="N975" s="394"/>
      <c r="O975" s="405"/>
      <c r="P975" s="395"/>
      <c r="Q975" s="386"/>
    </row>
    <row r="976" spans="1:30" s="319" customFormat="1" ht="15">
      <c r="A976" s="311">
        <f>A973+0.01</f>
        <v>18.080000000000013</v>
      </c>
      <c r="B976" s="714" t="s">
        <v>412</v>
      </c>
      <c r="C976" s="715"/>
      <c r="D976" s="715"/>
      <c r="E976" s="715"/>
      <c r="F976" s="715"/>
      <c r="G976" s="715"/>
      <c r="H976" s="715"/>
      <c r="I976" s="715"/>
      <c r="J976" s="715"/>
      <c r="K976" s="716"/>
      <c r="L976" s="312" t="s">
        <v>136</v>
      </c>
      <c r="M976" s="313"/>
      <c r="N976" s="314">
        <v>143</v>
      </c>
      <c r="O976" s="396"/>
      <c r="P976" s="316">
        <f>O976*N976</f>
        <v>0</v>
      </c>
      <c r="Q976" s="318"/>
      <c r="R976" s="493"/>
      <c r="S976" s="493"/>
      <c r="T976" s="493"/>
      <c r="U976" s="493"/>
      <c r="V976" s="493"/>
      <c r="W976" s="493"/>
      <c r="X976" s="493"/>
      <c r="Y976" s="493"/>
      <c r="Z976" s="493"/>
      <c r="AA976" s="493"/>
      <c r="AB976" s="493"/>
      <c r="AC976" s="493"/>
      <c r="AD976" s="493"/>
    </row>
    <row r="977" spans="1:30" ht="44.25" customHeight="1">
      <c r="A977" s="327"/>
      <c r="B977" s="720" t="s">
        <v>413</v>
      </c>
      <c r="C977" s="720"/>
      <c r="D977" s="720"/>
      <c r="E977" s="720"/>
      <c r="F977" s="720"/>
      <c r="G977" s="720"/>
      <c r="H977" s="720"/>
      <c r="I977" s="720"/>
      <c r="J977" s="720"/>
      <c r="K977" s="720"/>
      <c r="L977" s="320"/>
      <c r="M977" s="320"/>
      <c r="N977" s="320"/>
      <c r="O977" s="397"/>
      <c r="P977" s="317"/>
    </row>
    <row r="978" spans="1:30" s="387" customFormat="1">
      <c r="A978" s="391"/>
      <c r="B978" s="392"/>
      <c r="C978" s="392"/>
      <c r="D978" s="392"/>
      <c r="E978" s="392"/>
      <c r="F978" s="392"/>
      <c r="G978" s="392"/>
      <c r="H978" s="392"/>
      <c r="I978" s="392"/>
      <c r="J978" s="392"/>
      <c r="K978" s="392"/>
      <c r="L978" s="393"/>
      <c r="M978" s="393"/>
      <c r="N978" s="394"/>
      <c r="O978" s="405"/>
      <c r="P978" s="395"/>
      <c r="Q978" s="386"/>
    </row>
    <row r="979" spans="1:30" s="319" customFormat="1" ht="15">
      <c r="A979" s="311">
        <f>A976+0.01</f>
        <v>18.090000000000014</v>
      </c>
      <c r="B979" s="714" t="s">
        <v>39</v>
      </c>
      <c r="C979" s="715"/>
      <c r="D979" s="715"/>
      <c r="E979" s="715"/>
      <c r="F979" s="715"/>
      <c r="G979" s="715"/>
      <c r="H979" s="715"/>
      <c r="I979" s="715"/>
      <c r="J979" s="715"/>
      <c r="K979" s="716"/>
      <c r="L979" s="312" t="s">
        <v>136</v>
      </c>
      <c r="M979" s="313"/>
      <c r="N979" s="314">
        <v>17</v>
      </c>
      <c r="O979" s="396"/>
      <c r="P979" s="316">
        <f>O979*N979</f>
        <v>0</v>
      </c>
      <c r="Q979" s="318"/>
      <c r="R979" s="493"/>
      <c r="S979" s="493"/>
      <c r="T979" s="493"/>
      <c r="U979" s="493"/>
      <c r="V979" s="493"/>
      <c r="W979" s="493"/>
      <c r="X979" s="493"/>
      <c r="Y979" s="493"/>
      <c r="Z979" s="493"/>
      <c r="AA979" s="493"/>
      <c r="AB979" s="493"/>
      <c r="AC979" s="493"/>
      <c r="AD979" s="493"/>
    </row>
    <row r="980" spans="1:30" ht="53.25" customHeight="1">
      <c r="A980" s="327"/>
      <c r="B980" s="720" t="s">
        <v>40</v>
      </c>
      <c r="C980" s="720"/>
      <c r="D980" s="720"/>
      <c r="E980" s="720"/>
      <c r="F980" s="720"/>
      <c r="G980" s="720"/>
      <c r="H980" s="720"/>
      <c r="I980" s="720"/>
      <c r="J980" s="720"/>
      <c r="K980" s="720"/>
      <c r="L980" s="320"/>
      <c r="M980" s="320"/>
      <c r="N980" s="320"/>
      <c r="O980" s="397"/>
      <c r="P980" s="317"/>
    </row>
    <row r="981" spans="1:30" s="387" customFormat="1">
      <c r="A981" s="391"/>
      <c r="B981" s="392"/>
      <c r="C981" s="392"/>
      <c r="D981" s="392"/>
      <c r="E981" s="392"/>
      <c r="F981" s="392"/>
      <c r="G981" s="392"/>
      <c r="H981" s="392"/>
      <c r="I981" s="392"/>
      <c r="J981" s="392"/>
      <c r="K981" s="392"/>
      <c r="L981" s="393"/>
      <c r="M981" s="393"/>
      <c r="N981" s="394"/>
      <c r="O981" s="405"/>
      <c r="P981" s="395"/>
      <c r="Q981" s="386"/>
    </row>
    <row r="982" spans="1:30" s="319" customFormat="1" ht="15">
      <c r="A982" s="311">
        <f>A979+0.01</f>
        <v>18.100000000000016</v>
      </c>
      <c r="B982" s="714" t="s">
        <v>414</v>
      </c>
      <c r="C982" s="715"/>
      <c r="D982" s="715"/>
      <c r="E982" s="715"/>
      <c r="F982" s="715"/>
      <c r="G982" s="715"/>
      <c r="H982" s="715"/>
      <c r="I982" s="715"/>
      <c r="J982" s="715"/>
      <c r="K982" s="716"/>
      <c r="L982" s="312" t="s">
        <v>136</v>
      </c>
      <c r="M982" s="313"/>
      <c r="N982" s="314">
        <v>18</v>
      </c>
      <c r="O982" s="396"/>
      <c r="P982" s="316">
        <f>O982*N982</f>
        <v>0</v>
      </c>
      <c r="Q982" s="318"/>
      <c r="R982" s="493"/>
      <c r="S982" s="493"/>
      <c r="T982" s="493"/>
      <c r="U982" s="493"/>
      <c r="V982" s="493"/>
      <c r="W982" s="493"/>
      <c r="X982" s="493"/>
      <c r="Y982" s="493"/>
      <c r="Z982" s="493"/>
      <c r="AA982" s="493"/>
      <c r="AB982" s="493"/>
      <c r="AC982" s="493"/>
      <c r="AD982" s="493"/>
    </row>
    <row r="983" spans="1:30" ht="44.25" customHeight="1">
      <c r="A983" s="327"/>
      <c r="B983" s="720" t="s">
        <v>415</v>
      </c>
      <c r="C983" s="720"/>
      <c r="D983" s="720"/>
      <c r="E983" s="720"/>
      <c r="F983" s="720"/>
      <c r="G983" s="720"/>
      <c r="H983" s="720"/>
      <c r="I983" s="720"/>
      <c r="J983" s="720"/>
      <c r="K983" s="720"/>
      <c r="L983" s="320"/>
      <c r="M983" s="320"/>
      <c r="N983" s="320"/>
      <c r="O983" s="397"/>
      <c r="P983" s="317"/>
    </row>
    <row r="984" spans="1:30" s="387" customFormat="1">
      <c r="A984" s="391"/>
      <c r="B984" s="392"/>
      <c r="C984" s="392"/>
      <c r="D984" s="392"/>
      <c r="E984" s="392"/>
      <c r="F984" s="392"/>
      <c r="G984" s="392"/>
      <c r="H984" s="392"/>
      <c r="I984" s="392"/>
      <c r="J984" s="392"/>
      <c r="K984" s="392"/>
      <c r="L984" s="393"/>
      <c r="M984" s="393"/>
      <c r="N984" s="394"/>
      <c r="O984" s="405"/>
      <c r="P984" s="395"/>
      <c r="Q984" s="386"/>
    </row>
    <row r="985" spans="1:30" s="319" customFormat="1" ht="15">
      <c r="A985" s="311">
        <f>A982+0.01</f>
        <v>18.110000000000017</v>
      </c>
      <c r="B985" s="714" t="s">
        <v>346</v>
      </c>
      <c r="C985" s="715"/>
      <c r="D985" s="715"/>
      <c r="E985" s="715"/>
      <c r="F985" s="715"/>
      <c r="G985" s="715"/>
      <c r="H985" s="715"/>
      <c r="I985" s="715"/>
      <c r="J985" s="715"/>
      <c r="K985" s="716"/>
      <c r="L985" s="312" t="s">
        <v>136</v>
      </c>
      <c r="M985" s="313"/>
      <c r="N985" s="314">
        <v>17</v>
      </c>
      <c r="O985" s="396"/>
      <c r="P985" s="316">
        <f>O985*N985</f>
        <v>0</v>
      </c>
      <c r="Q985" s="318"/>
      <c r="R985" s="493"/>
      <c r="S985" s="493"/>
      <c r="T985" s="493"/>
      <c r="U985" s="493"/>
      <c r="V985" s="493"/>
      <c r="W985" s="493"/>
      <c r="X985" s="493"/>
      <c r="Y985" s="493"/>
      <c r="Z985" s="493"/>
      <c r="AA985" s="493"/>
      <c r="AB985" s="493"/>
      <c r="AC985" s="493"/>
      <c r="AD985" s="493"/>
    </row>
    <row r="986" spans="1:30" ht="72" customHeight="1">
      <c r="A986" s="327"/>
      <c r="B986" s="720" t="s">
        <v>1122</v>
      </c>
      <c r="C986" s="720"/>
      <c r="D986" s="720"/>
      <c r="E986" s="720"/>
      <c r="F986" s="720"/>
      <c r="G986" s="720"/>
      <c r="H986" s="720"/>
      <c r="I986" s="720"/>
      <c r="J986" s="720"/>
      <c r="K986" s="720"/>
      <c r="L986" s="320"/>
      <c r="M986" s="320"/>
      <c r="N986" s="320"/>
      <c r="O986" s="320"/>
      <c r="P986" s="317"/>
    </row>
    <row r="987" spans="1:30" s="387" customFormat="1">
      <c r="A987" s="391"/>
      <c r="B987" s="392"/>
      <c r="C987" s="392"/>
      <c r="D987" s="392"/>
      <c r="E987" s="392"/>
      <c r="F987" s="392"/>
      <c r="G987" s="392"/>
      <c r="H987" s="392"/>
      <c r="I987" s="392"/>
      <c r="J987" s="392"/>
      <c r="K987" s="392"/>
      <c r="L987" s="393"/>
      <c r="M987" s="393"/>
      <c r="N987" s="394"/>
      <c r="O987" s="395"/>
      <c r="P987" s="395"/>
      <c r="Q987" s="386"/>
    </row>
    <row r="988" spans="1:30" s="387" customFormat="1">
      <c r="A988" s="373"/>
      <c r="B988" s="374"/>
      <c r="C988" s="374"/>
      <c r="D988" s="374"/>
      <c r="E988" s="374"/>
      <c r="F988" s="374"/>
      <c r="G988" s="374"/>
      <c r="H988" s="374"/>
      <c r="I988" s="374"/>
      <c r="J988" s="374"/>
      <c r="K988" s="374"/>
      <c r="L988" s="375"/>
      <c r="M988" s="375"/>
      <c r="N988" s="376"/>
      <c r="O988" s="359"/>
      <c r="P988" s="359"/>
      <c r="Q988" s="386"/>
    </row>
    <row r="989" spans="1:30" s="486" customFormat="1">
      <c r="A989" s="481"/>
      <c r="B989" s="465"/>
      <c r="C989" s="465"/>
      <c r="D989" s="465"/>
      <c r="E989" s="465"/>
      <c r="F989" s="465"/>
      <c r="G989" s="465"/>
      <c r="H989" s="465"/>
      <c r="I989" s="465"/>
      <c r="J989" s="465"/>
      <c r="K989" s="465"/>
      <c r="L989" s="482"/>
      <c r="M989" s="482"/>
      <c r="N989" s="483"/>
      <c r="O989" s="484"/>
      <c r="P989" s="484"/>
      <c r="Q989" s="485"/>
      <c r="R989" s="387"/>
      <c r="S989" s="387"/>
      <c r="T989" s="387"/>
      <c r="U989" s="387"/>
      <c r="V989" s="387"/>
      <c r="W989" s="387"/>
      <c r="X989" s="387"/>
      <c r="Y989" s="387"/>
      <c r="Z989" s="387"/>
      <c r="AA989" s="387"/>
      <c r="AB989" s="387"/>
      <c r="AC989" s="387"/>
      <c r="AD989" s="387"/>
    </row>
    <row r="990" spans="1:30" s="319" customFormat="1" ht="15">
      <c r="A990" s="428"/>
      <c r="B990" s="755" t="s">
        <v>419</v>
      </c>
      <c r="C990" s="755"/>
      <c r="D990" s="755"/>
      <c r="E990" s="755"/>
      <c r="F990" s="755"/>
      <c r="G990" s="755"/>
      <c r="H990" s="755"/>
      <c r="I990" s="755"/>
      <c r="J990" s="755"/>
      <c r="K990" s="755"/>
      <c r="L990" s="476"/>
      <c r="M990" s="476"/>
      <c r="N990" s="477"/>
      <c r="O990" s="359"/>
      <c r="P990" s="359"/>
      <c r="Q990" s="318"/>
      <c r="R990" s="493"/>
      <c r="S990" s="493"/>
      <c r="T990" s="493"/>
      <c r="U990" s="493"/>
      <c r="V990" s="493"/>
      <c r="W990" s="493"/>
      <c r="X990" s="493"/>
      <c r="Y990" s="493"/>
      <c r="Z990" s="493"/>
      <c r="AA990" s="493"/>
      <c r="AB990" s="493"/>
      <c r="AC990" s="493"/>
      <c r="AD990" s="493"/>
    </row>
    <row r="991" spans="1:30" s="491" customFormat="1" ht="15">
      <c r="A991" s="487"/>
      <c r="B991" s="488"/>
      <c r="C991" s="488"/>
      <c r="D991" s="488"/>
      <c r="E991" s="488"/>
      <c r="F991" s="488"/>
      <c r="G991" s="488"/>
      <c r="H991" s="488"/>
      <c r="I991" s="488"/>
      <c r="J991" s="488"/>
      <c r="K991" s="488"/>
      <c r="L991" s="489"/>
      <c r="M991" s="489"/>
      <c r="N991" s="490"/>
      <c r="O991" s="395"/>
      <c r="P991" s="395"/>
      <c r="Q991" s="405"/>
      <c r="R991" s="493"/>
      <c r="S991" s="493"/>
      <c r="T991" s="493"/>
      <c r="U991" s="493"/>
      <c r="V991" s="493"/>
      <c r="W991" s="493"/>
      <c r="X991" s="493"/>
      <c r="Y991" s="493"/>
      <c r="Z991" s="493"/>
      <c r="AA991" s="493"/>
      <c r="AB991" s="493"/>
      <c r="AC991" s="493"/>
      <c r="AD991" s="493"/>
    </row>
    <row r="992" spans="1:30" s="493" customFormat="1" ht="29.25" customHeight="1">
      <c r="A992" s="428"/>
      <c r="B992" s="756" t="s">
        <v>224</v>
      </c>
      <c r="C992" s="756"/>
      <c r="D992" s="756"/>
      <c r="E992" s="756"/>
      <c r="F992" s="756"/>
      <c r="G992" s="756"/>
      <c r="H992" s="756"/>
      <c r="I992" s="756"/>
      <c r="J992" s="756"/>
      <c r="K992" s="756"/>
      <c r="L992" s="756"/>
      <c r="M992" s="756"/>
      <c r="N992" s="756"/>
      <c r="O992" s="756"/>
      <c r="P992" s="756"/>
      <c r="Q992" s="492"/>
    </row>
    <row r="993" spans="1:30" s="319" customFormat="1" ht="15">
      <c r="A993" s="494"/>
      <c r="B993" s="495"/>
      <c r="C993" s="495"/>
      <c r="D993" s="495"/>
      <c r="E993" s="495"/>
      <c r="F993" s="495"/>
      <c r="G993" s="495"/>
      <c r="H993" s="495"/>
      <c r="I993" s="495"/>
      <c r="J993" s="495"/>
      <c r="K993" s="495"/>
      <c r="L993" s="496"/>
      <c r="M993" s="496"/>
      <c r="N993" s="497"/>
      <c r="O993" s="484"/>
      <c r="P993" s="498"/>
      <c r="Q993" s="318"/>
      <c r="R993" s="493"/>
      <c r="S993" s="493"/>
      <c r="T993" s="493"/>
      <c r="U993" s="493"/>
      <c r="V993" s="493"/>
      <c r="W993" s="493"/>
      <c r="X993" s="493"/>
      <c r="Y993" s="493"/>
      <c r="Z993" s="493"/>
      <c r="AA993" s="493"/>
      <c r="AB993" s="493"/>
      <c r="AC993" s="493"/>
      <c r="AD993" s="493"/>
    </row>
    <row r="994" spans="1:30" s="319" customFormat="1" ht="15">
      <c r="A994" s="311">
        <f>A985+0.01</f>
        <v>18.120000000000019</v>
      </c>
      <c r="B994" s="721" t="s">
        <v>416</v>
      </c>
      <c r="C994" s="721"/>
      <c r="D994" s="721"/>
      <c r="E994" s="721"/>
      <c r="F994" s="721"/>
      <c r="G994" s="721"/>
      <c r="H994" s="721"/>
      <c r="I994" s="721"/>
      <c r="J994" s="721"/>
      <c r="K994" s="721"/>
      <c r="L994" s="312" t="s">
        <v>136</v>
      </c>
      <c r="M994" s="313"/>
      <c r="N994" s="314">
        <v>17</v>
      </c>
      <c r="O994" s="396"/>
      <c r="P994" s="316">
        <f>O994*N994</f>
        <v>0</v>
      </c>
      <c r="Q994" s="318"/>
      <c r="R994" s="493"/>
      <c r="S994" s="493"/>
      <c r="T994" s="493"/>
      <c r="U994" s="493"/>
      <c r="V994" s="493"/>
      <c r="W994" s="493"/>
      <c r="X994" s="493"/>
      <c r="Y994" s="493"/>
      <c r="Z994" s="493"/>
      <c r="AA994" s="493"/>
      <c r="AB994" s="493"/>
      <c r="AC994" s="493"/>
      <c r="AD994" s="493"/>
    </row>
    <row r="995" spans="1:30" ht="33.75" customHeight="1">
      <c r="A995" s="327"/>
      <c r="B995" s="720" t="s">
        <v>417</v>
      </c>
      <c r="C995" s="720"/>
      <c r="D995" s="720"/>
      <c r="E995" s="720"/>
      <c r="F995" s="720"/>
      <c r="G995" s="720"/>
      <c r="H995" s="720"/>
      <c r="I995" s="720"/>
      <c r="J995" s="720"/>
      <c r="K995" s="720"/>
      <c r="L995" s="320"/>
      <c r="M995" s="320"/>
      <c r="N995" s="320"/>
      <c r="O995" s="397"/>
      <c r="P995" s="317"/>
    </row>
    <row r="996" spans="1:30" s="387" customFormat="1">
      <c r="A996" s="391"/>
      <c r="B996" s="392"/>
      <c r="C996" s="392"/>
      <c r="D996" s="392"/>
      <c r="E996" s="392"/>
      <c r="F996" s="392"/>
      <c r="G996" s="392"/>
      <c r="H996" s="392"/>
      <c r="I996" s="392"/>
      <c r="J996" s="392"/>
      <c r="K996" s="392"/>
      <c r="L996" s="393"/>
      <c r="M996" s="393"/>
      <c r="N996" s="394"/>
      <c r="O996" s="395"/>
      <c r="P996" s="499"/>
      <c r="Q996" s="386"/>
    </row>
    <row r="997" spans="1:30" s="319" customFormat="1" ht="15">
      <c r="A997" s="311">
        <f>A994+0.01</f>
        <v>18.13000000000002</v>
      </c>
      <c r="B997" s="714" t="s">
        <v>421</v>
      </c>
      <c r="C997" s="715"/>
      <c r="D997" s="715"/>
      <c r="E997" s="715"/>
      <c r="F997" s="715"/>
      <c r="G997" s="715"/>
      <c r="H997" s="715"/>
      <c r="I997" s="715"/>
      <c r="J997" s="715"/>
      <c r="K997" s="716"/>
      <c r="L997" s="312" t="s">
        <v>136</v>
      </c>
      <c r="M997" s="313"/>
      <c r="N997" s="314">
        <v>17</v>
      </c>
      <c r="O997" s="396"/>
      <c r="P997" s="316">
        <f>O997*N997</f>
        <v>0</v>
      </c>
      <c r="Q997" s="318"/>
      <c r="R997" s="493"/>
      <c r="S997" s="493"/>
      <c r="T997" s="493"/>
      <c r="U997" s="493"/>
      <c r="V997" s="493"/>
      <c r="W997" s="493"/>
      <c r="X997" s="493"/>
      <c r="Y997" s="493"/>
      <c r="Z997" s="493"/>
      <c r="AA997" s="493"/>
      <c r="AB997" s="493"/>
      <c r="AC997" s="493"/>
      <c r="AD997" s="493"/>
    </row>
    <row r="998" spans="1:30" ht="44.25" customHeight="1">
      <c r="A998" s="327"/>
      <c r="B998" s="720" t="s">
        <v>420</v>
      </c>
      <c r="C998" s="720"/>
      <c r="D998" s="720"/>
      <c r="E998" s="720"/>
      <c r="F998" s="720"/>
      <c r="G998" s="720"/>
      <c r="H998" s="720"/>
      <c r="I998" s="720"/>
      <c r="J998" s="720"/>
      <c r="K998" s="720"/>
      <c r="L998" s="320"/>
      <c r="M998" s="320"/>
      <c r="N998" s="320"/>
      <c r="O998" s="397"/>
      <c r="P998" s="317"/>
    </row>
    <row r="999" spans="1:30" s="387" customFormat="1">
      <c r="A999" s="391"/>
      <c r="B999" s="392"/>
      <c r="C999" s="392"/>
      <c r="D999" s="392"/>
      <c r="E999" s="392"/>
      <c r="F999" s="392"/>
      <c r="G999" s="392"/>
      <c r="H999" s="392"/>
      <c r="I999" s="392"/>
      <c r="J999" s="392"/>
      <c r="K999" s="392"/>
      <c r="L999" s="393"/>
      <c r="M999" s="393"/>
      <c r="N999" s="394"/>
      <c r="O999" s="405"/>
      <c r="P999" s="395"/>
      <c r="Q999" s="386"/>
    </row>
    <row r="1000" spans="1:30" s="319" customFormat="1" ht="15">
      <c r="A1000" s="311">
        <f>A997+0.01</f>
        <v>18.140000000000022</v>
      </c>
      <c r="B1000" s="714" t="s">
        <v>41</v>
      </c>
      <c r="C1000" s="715"/>
      <c r="D1000" s="715"/>
      <c r="E1000" s="715"/>
      <c r="F1000" s="715"/>
      <c r="G1000" s="715"/>
      <c r="H1000" s="715"/>
      <c r="I1000" s="715"/>
      <c r="J1000" s="715"/>
      <c r="K1000" s="716"/>
      <c r="L1000" s="312" t="s">
        <v>136</v>
      </c>
      <c r="M1000" s="313"/>
      <c r="N1000" s="314">
        <v>17</v>
      </c>
      <c r="O1000" s="396"/>
      <c r="P1000" s="316">
        <f>O1000*N1000</f>
        <v>0</v>
      </c>
      <c r="Q1000" s="318"/>
      <c r="R1000" s="493"/>
      <c r="S1000" s="493"/>
      <c r="T1000" s="493"/>
      <c r="U1000" s="493"/>
      <c r="V1000" s="493"/>
      <c r="W1000" s="493"/>
      <c r="X1000" s="493"/>
      <c r="Y1000" s="493"/>
      <c r="Z1000" s="493"/>
      <c r="AA1000" s="493"/>
      <c r="AB1000" s="493"/>
      <c r="AC1000" s="493"/>
      <c r="AD1000" s="493"/>
    </row>
    <row r="1001" spans="1:30" ht="44.25" customHeight="1">
      <c r="A1001" s="327"/>
      <c r="B1001" s="720" t="s">
        <v>422</v>
      </c>
      <c r="C1001" s="720"/>
      <c r="D1001" s="720"/>
      <c r="E1001" s="720"/>
      <c r="F1001" s="720"/>
      <c r="G1001" s="720"/>
      <c r="H1001" s="720"/>
      <c r="I1001" s="720"/>
      <c r="J1001" s="720"/>
      <c r="K1001" s="720"/>
      <c r="L1001" s="320"/>
      <c r="M1001" s="320"/>
      <c r="N1001" s="320"/>
      <c r="O1001" s="397"/>
      <c r="P1001" s="317"/>
    </row>
    <row r="1002" spans="1:30" s="387" customFormat="1">
      <c r="A1002" s="391"/>
      <c r="B1002" s="392"/>
      <c r="C1002" s="392"/>
      <c r="D1002" s="392"/>
      <c r="E1002" s="392"/>
      <c r="F1002" s="392"/>
      <c r="G1002" s="392"/>
      <c r="H1002" s="392"/>
      <c r="I1002" s="392"/>
      <c r="J1002" s="392"/>
      <c r="K1002" s="392"/>
      <c r="L1002" s="393"/>
      <c r="M1002" s="393"/>
      <c r="N1002" s="394"/>
      <c r="O1002" s="405"/>
      <c r="P1002" s="395"/>
      <c r="Q1002" s="386"/>
    </row>
    <row r="1003" spans="1:30" s="319" customFormat="1" ht="15">
      <c r="A1003" s="311">
        <f>A1000+0.01</f>
        <v>18.150000000000023</v>
      </c>
      <c r="B1003" s="714" t="s">
        <v>423</v>
      </c>
      <c r="C1003" s="715"/>
      <c r="D1003" s="715"/>
      <c r="E1003" s="715"/>
      <c r="F1003" s="715"/>
      <c r="G1003" s="715"/>
      <c r="H1003" s="715"/>
      <c r="I1003" s="715"/>
      <c r="J1003" s="715"/>
      <c r="K1003" s="716"/>
      <c r="L1003" s="312" t="s">
        <v>136</v>
      </c>
      <c r="M1003" s="313"/>
      <c r="N1003" s="314">
        <v>17</v>
      </c>
      <c r="O1003" s="396"/>
      <c r="P1003" s="316">
        <f>O1003*N1003</f>
        <v>0</v>
      </c>
      <c r="Q1003" s="318"/>
      <c r="R1003" s="493"/>
      <c r="S1003" s="493"/>
      <c r="T1003" s="493"/>
      <c r="U1003" s="493"/>
      <c r="V1003" s="493"/>
      <c r="W1003" s="493"/>
      <c r="X1003" s="493"/>
      <c r="Y1003" s="493"/>
      <c r="Z1003" s="493"/>
      <c r="AA1003" s="493"/>
      <c r="AB1003" s="493"/>
      <c r="AC1003" s="493"/>
      <c r="AD1003" s="493"/>
    </row>
    <row r="1004" spans="1:30" ht="44.25" customHeight="1">
      <c r="A1004" s="327"/>
      <c r="B1004" s="720" t="s">
        <v>424</v>
      </c>
      <c r="C1004" s="720"/>
      <c r="D1004" s="720"/>
      <c r="E1004" s="720"/>
      <c r="F1004" s="720"/>
      <c r="G1004" s="720"/>
      <c r="H1004" s="720"/>
      <c r="I1004" s="720"/>
      <c r="J1004" s="720"/>
      <c r="K1004" s="720"/>
      <c r="L1004" s="320"/>
      <c r="M1004" s="320"/>
      <c r="N1004" s="320"/>
      <c r="O1004" s="397"/>
      <c r="P1004" s="317"/>
    </row>
    <row r="1005" spans="1:30" s="387" customFormat="1">
      <c r="A1005" s="391"/>
      <c r="B1005" s="392"/>
      <c r="C1005" s="392"/>
      <c r="D1005" s="392"/>
      <c r="E1005" s="392"/>
      <c r="F1005" s="392"/>
      <c r="G1005" s="392"/>
      <c r="H1005" s="392"/>
      <c r="I1005" s="392"/>
      <c r="J1005" s="392"/>
      <c r="K1005" s="392"/>
      <c r="L1005" s="393"/>
      <c r="M1005" s="393"/>
      <c r="N1005" s="394"/>
      <c r="O1005" s="405"/>
      <c r="P1005" s="395"/>
      <c r="Q1005" s="386"/>
    </row>
    <row r="1006" spans="1:30" s="319" customFormat="1" ht="15">
      <c r="A1006" s="311">
        <f>A1003+0.01</f>
        <v>18.160000000000025</v>
      </c>
      <c r="B1006" s="714" t="s">
        <v>425</v>
      </c>
      <c r="C1006" s="715"/>
      <c r="D1006" s="715"/>
      <c r="E1006" s="715"/>
      <c r="F1006" s="715"/>
      <c r="G1006" s="715"/>
      <c r="H1006" s="715"/>
      <c r="I1006" s="715"/>
      <c r="J1006" s="715"/>
      <c r="K1006" s="716"/>
      <c r="L1006" s="312" t="s">
        <v>136</v>
      </c>
      <c r="M1006" s="313"/>
      <c r="N1006" s="314">
        <v>34</v>
      </c>
      <c r="O1006" s="396"/>
      <c r="P1006" s="316">
        <f>O1006*N1006</f>
        <v>0</v>
      </c>
      <c r="Q1006" s="318"/>
      <c r="R1006" s="493"/>
      <c r="S1006" s="493"/>
      <c r="T1006" s="493"/>
      <c r="U1006" s="493"/>
      <c r="V1006" s="493"/>
      <c r="W1006" s="493"/>
      <c r="X1006" s="493"/>
      <c r="Y1006" s="493"/>
      <c r="Z1006" s="493"/>
      <c r="AA1006" s="493"/>
      <c r="AB1006" s="493"/>
      <c r="AC1006" s="493"/>
      <c r="AD1006" s="493"/>
    </row>
    <row r="1007" spans="1:30" ht="48.75" customHeight="1">
      <c r="A1007" s="327"/>
      <c r="B1007" s="720" t="s">
        <v>426</v>
      </c>
      <c r="C1007" s="720"/>
      <c r="D1007" s="720"/>
      <c r="E1007" s="720"/>
      <c r="F1007" s="720"/>
      <c r="G1007" s="720"/>
      <c r="H1007" s="720"/>
      <c r="I1007" s="720"/>
      <c r="J1007" s="720"/>
      <c r="K1007" s="720"/>
      <c r="L1007" s="320"/>
      <c r="M1007" s="320"/>
      <c r="N1007" s="320"/>
      <c r="O1007" s="397"/>
      <c r="P1007" s="317"/>
    </row>
    <row r="1008" spans="1:30" s="387" customFormat="1">
      <c r="A1008" s="391"/>
      <c r="B1008" s="392"/>
      <c r="C1008" s="392"/>
      <c r="D1008" s="392"/>
      <c r="E1008" s="392"/>
      <c r="F1008" s="392"/>
      <c r="G1008" s="392"/>
      <c r="H1008" s="392"/>
      <c r="I1008" s="392"/>
      <c r="J1008" s="392"/>
      <c r="K1008" s="392"/>
      <c r="L1008" s="393"/>
      <c r="M1008" s="393"/>
      <c r="N1008" s="394"/>
      <c r="O1008" s="405"/>
      <c r="P1008" s="395"/>
      <c r="Q1008" s="386"/>
    </row>
    <row r="1009" spans="1:30" s="319" customFormat="1" ht="15">
      <c r="A1009" s="311">
        <f>A1006+0.01</f>
        <v>18.170000000000027</v>
      </c>
      <c r="B1009" s="714" t="s">
        <v>427</v>
      </c>
      <c r="C1009" s="715"/>
      <c r="D1009" s="715"/>
      <c r="E1009" s="715"/>
      <c r="F1009" s="715"/>
      <c r="G1009" s="715"/>
      <c r="H1009" s="715"/>
      <c r="I1009" s="715"/>
      <c r="J1009" s="715"/>
      <c r="K1009" s="716"/>
      <c r="L1009" s="312" t="s">
        <v>136</v>
      </c>
      <c r="M1009" s="313"/>
      <c r="N1009" s="314">
        <v>230</v>
      </c>
      <c r="O1009" s="396"/>
      <c r="P1009" s="316">
        <f>O1009*N1009</f>
        <v>0</v>
      </c>
      <c r="Q1009" s="318"/>
      <c r="R1009" s="493"/>
      <c r="S1009" s="493"/>
      <c r="T1009" s="493"/>
      <c r="U1009" s="493"/>
      <c r="V1009" s="493"/>
      <c r="W1009" s="493"/>
      <c r="X1009" s="493"/>
      <c r="Y1009" s="493"/>
      <c r="Z1009" s="493"/>
      <c r="AA1009" s="493"/>
      <c r="AB1009" s="493"/>
      <c r="AC1009" s="493"/>
      <c r="AD1009" s="493"/>
    </row>
    <row r="1010" spans="1:30" ht="57" customHeight="1">
      <c r="A1010" s="327"/>
      <c r="B1010" s="720" t="s">
        <v>238</v>
      </c>
      <c r="C1010" s="720"/>
      <c r="D1010" s="720"/>
      <c r="E1010" s="720"/>
      <c r="F1010" s="720"/>
      <c r="G1010" s="720"/>
      <c r="H1010" s="720"/>
      <c r="I1010" s="720"/>
      <c r="J1010" s="720"/>
      <c r="K1010" s="720"/>
      <c r="L1010" s="320"/>
      <c r="M1010" s="320"/>
      <c r="N1010" s="320"/>
      <c r="O1010" s="397"/>
      <c r="P1010" s="317"/>
    </row>
    <row r="1011" spans="1:30" s="387" customFormat="1">
      <c r="A1011" s="391"/>
      <c r="B1011" s="392"/>
      <c r="C1011" s="392"/>
      <c r="D1011" s="392"/>
      <c r="E1011" s="392"/>
      <c r="F1011" s="392"/>
      <c r="G1011" s="392"/>
      <c r="H1011" s="392"/>
      <c r="I1011" s="392"/>
      <c r="J1011" s="392"/>
      <c r="K1011" s="392"/>
      <c r="L1011" s="393"/>
      <c r="M1011" s="393"/>
      <c r="N1011" s="394"/>
      <c r="O1011" s="405"/>
      <c r="P1011" s="395"/>
      <c r="Q1011" s="386"/>
    </row>
    <row r="1012" spans="1:30" s="319" customFormat="1" ht="15">
      <c r="A1012" s="311">
        <f>A1009+0.01</f>
        <v>18.180000000000028</v>
      </c>
      <c r="B1012" s="714" t="s">
        <v>1121</v>
      </c>
      <c r="C1012" s="715"/>
      <c r="D1012" s="715"/>
      <c r="E1012" s="715"/>
      <c r="F1012" s="715"/>
      <c r="G1012" s="715"/>
      <c r="H1012" s="715"/>
      <c r="I1012" s="715"/>
      <c r="J1012" s="715"/>
      <c r="K1012" s="716"/>
      <c r="L1012" s="312" t="s">
        <v>32</v>
      </c>
      <c r="M1012" s="313"/>
      <c r="N1012" s="314">
        <v>287</v>
      </c>
      <c r="O1012" s="396"/>
      <c r="P1012" s="316">
        <f>O1012*N1012</f>
        <v>0</v>
      </c>
      <c r="Q1012" s="318"/>
      <c r="R1012" s="493"/>
      <c r="S1012" s="493"/>
      <c r="T1012" s="493"/>
      <c r="U1012" s="493"/>
      <c r="V1012" s="493"/>
      <c r="W1012" s="493"/>
      <c r="X1012" s="493"/>
      <c r="Y1012" s="493"/>
      <c r="Z1012" s="493"/>
      <c r="AA1012" s="493"/>
      <c r="AB1012" s="493"/>
      <c r="AC1012" s="493"/>
      <c r="AD1012" s="493"/>
    </row>
    <row r="1013" spans="1:30" ht="70.5" customHeight="1">
      <c r="A1013" s="327"/>
      <c r="B1013" s="720" t="s">
        <v>1117</v>
      </c>
      <c r="C1013" s="720"/>
      <c r="D1013" s="720"/>
      <c r="E1013" s="720"/>
      <c r="F1013" s="720"/>
      <c r="G1013" s="720"/>
      <c r="H1013" s="720"/>
      <c r="I1013" s="720"/>
      <c r="J1013" s="720"/>
      <c r="K1013" s="720"/>
      <c r="L1013" s="320"/>
      <c r="M1013" s="320"/>
      <c r="N1013" s="320"/>
      <c r="O1013" s="397"/>
      <c r="P1013" s="317"/>
    </row>
    <row r="1014" spans="1:30" s="387" customFormat="1">
      <c r="A1014" s="391"/>
      <c r="B1014" s="392"/>
      <c r="C1014" s="392"/>
      <c r="D1014" s="392"/>
      <c r="E1014" s="392"/>
      <c r="F1014" s="392"/>
      <c r="G1014" s="392"/>
      <c r="H1014" s="392"/>
      <c r="I1014" s="392"/>
      <c r="J1014" s="392"/>
      <c r="K1014" s="392"/>
      <c r="L1014" s="393"/>
      <c r="M1014" s="393"/>
      <c r="N1014" s="394"/>
      <c r="O1014" s="405"/>
      <c r="P1014" s="395"/>
      <c r="Q1014" s="386"/>
    </row>
    <row r="1015" spans="1:30" s="319" customFormat="1" ht="15">
      <c r="A1015" s="311">
        <f>A1012+0.01</f>
        <v>18.19000000000003</v>
      </c>
      <c r="B1015" s="714" t="s">
        <v>1119</v>
      </c>
      <c r="C1015" s="715"/>
      <c r="D1015" s="715"/>
      <c r="E1015" s="715"/>
      <c r="F1015" s="715"/>
      <c r="G1015" s="715"/>
      <c r="H1015" s="715"/>
      <c r="I1015" s="715"/>
      <c r="J1015" s="715"/>
      <c r="K1015" s="716"/>
      <c r="L1015" s="312" t="s">
        <v>32</v>
      </c>
      <c r="M1015" s="313"/>
      <c r="N1015" s="314">
        <v>270</v>
      </c>
      <c r="O1015" s="396"/>
      <c r="P1015" s="316">
        <f>O1015*N1015</f>
        <v>0</v>
      </c>
      <c r="Q1015" s="318"/>
      <c r="R1015" s="493"/>
      <c r="S1015" s="493"/>
      <c r="T1015" s="493"/>
      <c r="U1015" s="493"/>
      <c r="V1015" s="493"/>
      <c r="W1015" s="493"/>
      <c r="X1015" s="493"/>
      <c r="Y1015" s="493"/>
      <c r="Z1015" s="493"/>
      <c r="AA1015" s="493"/>
      <c r="AB1015" s="493"/>
      <c r="AC1015" s="493"/>
      <c r="AD1015" s="493"/>
    </row>
    <row r="1016" spans="1:30" ht="82.5" customHeight="1">
      <c r="A1016" s="327"/>
      <c r="B1016" s="720" t="s">
        <v>33</v>
      </c>
      <c r="C1016" s="720"/>
      <c r="D1016" s="720"/>
      <c r="E1016" s="720"/>
      <c r="F1016" s="720"/>
      <c r="G1016" s="720"/>
      <c r="H1016" s="720"/>
      <c r="I1016" s="720"/>
      <c r="J1016" s="720"/>
      <c r="K1016" s="720"/>
      <c r="L1016" s="320"/>
      <c r="M1016" s="320"/>
      <c r="N1016" s="320"/>
      <c r="O1016" s="397"/>
      <c r="P1016" s="317"/>
    </row>
    <row r="1017" spans="1:30" s="387" customFormat="1">
      <c r="A1017" s="391"/>
      <c r="B1017" s="392"/>
      <c r="C1017" s="392"/>
      <c r="D1017" s="392"/>
      <c r="E1017" s="392"/>
      <c r="F1017" s="392"/>
      <c r="G1017" s="392"/>
      <c r="H1017" s="392"/>
      <c r="I1017" s="392"/>
      <c r="J1017" s="392"/>
      <c r="K1017" s="392"/>
      <c r="L1017" s="393"/>
      <c r="M1017" s="393"/>
      <c r="N1017" s="394"/>
      <c r="O1017" s="405"/>
      <c r="P1017" s="395"/>
      <c r="Q1017" s="386"/>
    </row>
    <row r="1018" spans="1:30" s="319" customFormat="1" ht="15">
      <c r="A1018" s="311">
        <f>A1015+0.01</f>
        <v>18.200000000000031</v>
      </c>
      <c r="B1018" s="714" t="s">
        <v>34</v>
      </c>
      <c r="C1018" s="715"/>
      <c r="D1018" s="715"/>
      <c r="E1018" s="715"/>
      <c r="F1018" s="715"/>
      <c r="G1018" s="715"/>
      <c r="H1018" s="715"/>
      <c r="I1018" s="715"/>
      <c r="J1018" s="715"/>
      <c r="K1018" s="716"/>
      <c r="L1018" s="312" t="s">
        <v>136</v>
      </c>
      <c r="M1018" s="313"/>
      <c r="N1018" s="314">
        <v>17</v>
      </c>
      <c r="O1018" s="396"/>
      <c r="P1018" s="316">
        <f>O1018*N1018</f>
        <v>0</v>
      </c>
      <c r="Q1018" s="318"/>
      <c r="R1018" s="493"/>
      <c r="S1018" s="493"/>
      <c r="T1018" s="493"/>
      <c r="U1018" s="493"/>
      <c r="V1018" s="493"/>
      <c r="W1018" s="493"/>
      <c r="X1018" s="493"/>
      <c r="Y1018" s="493"/>
      <c r="Z1018" s="493"/>
      <c r="AA1018" s="493"/>
      <c r="AB1018" s="493"/>
      <c r="AC1018" s="493"/>
      <c r="AD1018" s="493"/>
    </row>
    <row r="1019" spans="1:30" ht="33.75" customHeight="1">
      <c r="A1019" s="327"/>
      <c r="B1019" s="720" t="s">
        <v>35</v>
      </c>
      <c r="C1019" s="720"/>
      <c r="D1019" s="720"/>
      <c r="E1019" s="720"/>
      <c r="F1019" s="720"/>
      <c r="G1019" s="720"/>
      <c r="H1019" s="720"/>
      <c r="I1019" s="720"/>
      <c r="J1019" s="720"/>
      <c r="K1019" s="720"/>
      <c r="L1019" s="320"/>
      <c r="M1019" s="320"/>
      <c r="N1019" s="320"/>
      <c r="O1019" s="397"/>
      <c r="P1019" s="317"/>
    </row>
    <row r="1020" spans="1:30" s="387" customFormat="1">
      <c r="A1020" s="391"/>
      <c r="B1020" s="392"/>
      <c r="C1020" s="392"/>
      <c r="D1020" s="392"/>
      <c r="E1020" s="392"/>
      <c r="F1020" s="392"/>
      <c r="G1020" s="392"/>
      <c r="H1020" s="392"/>
      <c r="I1020" s="392"/>
      <c r="J1020" s="392"/>
      <c r="K1020" s="392"/>
      <c r="L1020" s="393"/>
      <c r="M1020" s="393"/>
      <c r="N1020" s="394"/>
      <c r="O1020" s="405"/>
      <c r="P1020" s="395"/>
      <c r="Q1020" s="386"/>
    </row>
    <row r="1021" spans="1:30" s="319" customFormat="1" ht="15">
      <c r="A1021" s="311">
        <f>A1018+0.01</f>
        <v>18.210000000000033</v>
      </c>
      <c r="B1021" s="714" t="s">
        <v>36</v>
      </c>
      <c r="C1021" s="715"/>
      <c r="D1021" s="715"/>
      <c r="E1021" s="715"/>
      <c r="F1021" s="715"/>
      <c r="G1021" s="715"/>
      <c r="H1021" s="715"/>
      <c r="I1021" s="715"/>
      <c r="J1021" s="715"/>
      <c r="K1021" s="716"/>
      <c r="L1021" s="312" t="s">
        <v>270</v>
      </c>
      <c r="M1021" s="313"/>
      <c r="N1021" s="314">
        <v>34</v>
      </c>
      <c r="O1021" s="396"/>
      <c r="P1021" s="316">
        <f>O1021*N1021</f>
        <v>0</v>
      </c>
      <c r="Q1021" s="318"/>
      <c r="R1021" s="493"/>
      <c r="S1021" s="493"/>
      <c r="T1021" s="493"/>
      <c r="U1021" s="493"/>
      <c r="V1021" s="493"/>
      <c r="W1021" s="493"/>
      <c r="X1021" s="493"/>
      <c r="Y1021" s="493"/>
      <c r="Z1021" s="493"/>
      <c r="AA1021" s="493"/>
      <c r="AB1021" s="493"/>
      <c r="AC1021" s="493"/>
      <c r="AD1021" s="493"/>
    </row>
    <row r="1022" spans="1:30" ht="52.5" customHeight="1">
      <c r="A1022" s="327"/>
      <c r="B1022" s="720" t="s">
        <v>37</v>
      </c>
      <c r="C1022" s="720"/>
      <c r="D1022" s="720"/>
      <c r="E1022" s="720"/>
      <c r="F1022" s="720"/>
      <c r="G1022" s="720"/>
      <c r="H1022" s="720"/>
      <c r="I1022" s="720"/>
      <c r="J1022" s="720"/>
      <c r="K1022" s="720"/>
      <c r="L1022" s="320"/>
      <c r="M1022" s="320"/>
      <c r="N1022" s="320"/>
      <c r="O1022" s="397"/>
      <c r="P1022" s="317"/>
    </row>
    <row r="1023" spans="1:30" s="387" customFormat="1">
      <c r="A1023" s="391"/>
      <c r="B1023" s="392"/>
      <c r="C1023" s="392"/>
      <c r="D1023" s="392"/>
      <c r="E1023" s="392"/>
      <c r="F1023" s="392"/>
      <c r="G1023" s="392"/>
      <c r="H1023" s="392"/>
      <c r="I1023" s="392"/>
      <c r="J1023" s="392"/>
      <c r="K1023" s="392"/>
      <c r="L1023" s="393"/>
      <c r="M1023" s="393"/>
      <c r="N1023" s="394"/>
      <c r="O1023" s="405"/>
      <c r="P1023" s="395"/>
      <c r="Q1023" s="386"/>
    </row>
    <row r="1024" spans="1:30" s="319" customFormat="1" ht="15" customHeight="1">
      <c r="A1024" s="311">
        <f>A1021+0.01</f>
        <v>18.220000000000034</v>
      </c>
      <c r="B1024" s="714" t="s">
        <v>1120</v>
      </c>
      <c r="C1024" s="715"/>
      <c r="D1024" s="715"/>
      <c r="E1024" s="715"/>
      <c r="F1024" s="715"/>
      <c r="G1024" s="715"/>
      <c r="H1024" s="715"/>
      <c r="I1024" s="715"/>
      <c r="J1024" s="715"/>
      <c r="K1024" s="716"/>
      <c r="L1024" s="312" t="s">
        <v>32</v>
      </c>
      <c r="M1024" s="313"/>
      <c r="N1024" s="314">
        <v>22</v>
      </c>
      <c r="O1024" s="396"/>
      <c r="P1024" s="316">
        <f>O1024*N1024</f>
        <v>0</v>
      </c>
      <c r="Q1024" s="318"/>
      <c r="R1024" s="493"/>
      <c r="S1024" s="493"/>
      <c r="T1024" s="493"/>
      <c r="U1024" s="493"/>
      <c r="V1024" s="493"/>
      <c r="W1024" s="493"/>
      <c r="X1024" s="493"/>
      <c r="Y1024" s="493"/>
      <c r="Z1024" s="493"/>
      <c r="AA1024" s="493"/>
      <c r="AB1024" s="493"/>
      <c r="AC1024" s="493"/>
      <c r="AD1024" s="493"/>
    </row>
    <row r="1025" spans="1:30" ht="45" customHeight="1">
      <c r="A1025" s="327"/>
      <c r="B1025" s="720" t="s">
        <v>1118</v>
      </c>
      <c r="C1025" s="720"/>
      <c r="D1025" s="720"/>
      <c r="E1025" s="720"/>
      <c r="F1025" s="720"/>
      <c r="G1025" s="720"/>
      <c r="H1025" s="720"/>
      <c r="I1025" s="720"/>
      <c r="J1025" s="720"/>
      <c r="K1025" s="720"/>
      <c r="L1025" s="320"/>
      <c r="M1025" s="320"/>
      <c r="N1025" s="320"/>
      <c r="O1025" s="320"/>
      <c r="P1025" s="317"/>
    </row>
    <row r="1027" spans="1:30" s="319" customFormat="1" ht="15" customHeight="1">
      <c r="A1027" s="311">
        <f>A1024+0.01</f>
        <v>18.230000000000036</v>
      </c>
      <c r="B1027" s="714" t="s">
        <v>36</v>
      </c>
      <c r="C1027" s="715"/>
      <c r="D1027" s="715"/>
      <c r="E1027" s="715"/>
      <c r="F1027" s="715"/>
      <c r="G1027" s="715"/>
      <c r="H1027" s="715"/>
      <c r="I1027" s="715"/>
      <c r="J1027" s="715"/>
      <c r="K1027" s="716"/>
      <c r="L1027" s="312" t="s">
        <v>159</v>
      </c>
      <c r="M1027" s="313"/>
      <c r="N1027" s="314">
        <v>1</v>
      </c>
      <c r="O1027" s="396"/>
      <c r="P1027" s="316">
        <f>O1027*N1027</f>
        <v>0</v>
      </c>
      <c r="Q1027" s="318"/>
      <c r="R1027" s="493"/>
      <c r="S1027" s="493"/>
      <c r="T1027" s="493"/>
      <c r="U1027" s="493"/>
      <c r="V1027" s="493"/>
      <c r="W1027" s="493"/>
      <c r="X1027" s="493"/>
      <c r="Y1027" s="493"/>
      <c r="Z1027" s="493"/>
      <c r="AA1027" s="493"/>
      <c r="AB1027" s="493"/>
      <c r="AC1027" s="493"/>
      <c r="AD1027" s="493"/>
    </row>
    <row r="1028" spans="1:30" ht="90" customHeight="1">
      <c r="A1028" s="327"/>
      <c r="B1028" s="696" t="s">
        <v>504</v>
      </c>
      <c r="C1028" s="696"/>
      <c r="D1028" s="696"/>
      <c r="E1028" s="696"/>
      <c r="F1028" s="696"/>
      <c r="G1028" s="696"/>
      <c r="H1028" s="696"/>
      <c r="I1028" s="696"/>
      <c r="J1028" s="696"/>
      <c r="K1028" s="696"/>
      <c r="L1028" s="320"/>
      <c r="M1028" s="320"/>
      <c r="N1028" s="320"/>
      <c r="O1028" s="320"/>
      <c r="P1028" s="317"/>
    </row>
    <row r="1029" spans="1:30">
      <c r="A1029" s="327"/>
      <c r="B1029" s="320"/>
      <c r="C1029" s="320"/>
      <c r="D1029" s="320"/>
      <c r="E1029" s="320"/>
      <c r="F1029" s="320"/>
      <c r="G1029" s="320"/>
      <c r="H1029" s="320"/>
      <c r="I1029" s="320"/>
      <c r="J1029" s="320"/>
      <c r="K1029" s="320"/>
      <c r="L1029" s="320"/>
      <c r="M1029" s="320"/>
      <c r="N1029" s="320"/>
      <c r="O1029" s="320"/>
      <c r="P1029" s="317"/>
    </row>
    <row r="1030" spans="1:30" ht="15" customHeight="1">
      <c r="A1030" s="311">
        <v>18.239999999999998</v>
      </c>
      <c r="B1030" s="714" t="s">
        <v>118</v>
      </c>
      <c r="C1030" s="715"/>
      <c r="D1030" s="715"/>
      <c r="E1030" s="715"/>
      <c r="F1030" s="715"/>
      <c r="G1030" s="715"/>
      <c r="H1030" s="715"/>
      <c r="I1030" s="715"/>
      <c r="J1030" s="715"/>
      <c r="K1030" s="716"/>
      <c r="L1030" s="312" t="s">
        <v>97</v>
      </c>
      <c r="M1030" s="313"/>
      <c r="N1030" s="314">
        <v>17</v>
      </c>
      <c r="O1030" s="315"/>
      <c r="P1030" s="316">
        <f>O1030*N1030</f>
        <v>0</v>
      </c>
    </row>
    <row r="1031" spans="1:30" ht="135" customHeight="1">
      <c r="A1031" s="429"/>
      <c r="B1031" s="696" t="s">
        <v>119</v>
      </c>
      <c r="C1031" s="696"/>
      <c r="D1031" s="696"/>
      <c r="E1031" s="696"/>
      <c r="F1031" s="696"/>
      <c r="G1031" s="696"/>
      <c r="H1031" s="696"/>
      <c r="I1031" s="696"/>
      <c r="J1031" s="696"/>
      <c r="K1031" s="696"/>
      <c r="L1031" s="320"/>
      <c r="M1031" s="320"/>
      <c r="N1031" s="320"/>
      <c r="O1031" s="320"/>
      <c r="P1031" s="317"/>
    </row>
    <row r="1032" spans="1:30">
      <c r="A1032" s="327"/>
      <c r="B1032" s="320"/>
      <c r="C1032" s="320"/>
      <c r="D1032" s="320"/>
      <c r="E1032" s="320"/>
      <c r="F1032" s="320"/>
      <c r="G1032" s="320"/>
      <c r="H1032" s="320"/>
      <c r="I1032" s="320"/>
      <c r="J1032" s="320"/>
      <c r="K1032" s="320"/>
      <c r="L1032" s="320"/>
      <c r="M1032" s="320"/>
      <c r="N1032" s="320"/>
      <c r="O1032" s="320"/>
      <c r="P1032" s="317"/>
    </row>
    <row r="1033" spans="1:30" s="387" customFormat="1" ht="13.5" thickBot="1">
      <c r="A1033" s="391"/>
      <c r="B1033" s="392"/>
      <c r="C1033" s="392"/>
      <c r="D1033" s="392"/>
      <c r="E1033" s="392"/>
      <c r="F1033" s="392"/>
      <c r="G1033" s="392"/>
      <c r="H1033" s="392"/>
      <c r="I1033" s="392"/>
      <c r="J1033" s="392"/>
      <c r="K1033" s="392"/>
      <c r="L1033" s="393"/>
      <c r="M1033" s="393"/>
      <c r="N1033" s="394"/>
      <c r="O1033" s="395"/>
      <c r="P1033" s="395"/>
      <c r="Q1033" s="386"/>
    </row>
    <row r="1034" spans="1:30" s="347" customFormat="1" ht="17.25" customHeight="1" thickBot="1">
      <c r="A1034" s="411"/>
      <c r="B1034" s="711" t="s">
        <v>322</v>
      </c>
      <c r="C1034" s="711"/>
      <c r="D1034" s="711"/>
      <c r="E1034" s="711"/>
      <c r="F1034" s="711"/>
      <c r="G1034" s="711"/>
      <c r="H1034" s="711"/>
      <c r="I1034" s="711"/>
      <c r="J1034" s="711"/>
      <c r="K1034" s="711"/>
      <c r="L1034" s="412"/>
      <c r="M1034" s="412"/>
      <c r="N1034" s="372"/>
      <c r="O1034" s="372"/>
      <c r="P1034" s="413">
        <f>SUM(P953:P1033)</f>
        <v>0</v>
      </c>
      <c r="Q1034" s="346"/>
      <c r="R1034" s="598"/>
      <c r="S1034" s="598"/>
      <c r="T1034" s="598"/>
      <c r="U1034" s="598"/>
      <c r="V1034" s="598"/>
      <c r="W1034" s="598"/>
      <c r="X1034" s="598"/>
      <c r="Y1034" s="598"/>
      <c r="Z1034" s="598"/>
      <c r="AA1034" s="598"/>
      <c r="AB1034" s="598"/>
      <c r="AC1034" s="598"/>
      <c r="AD1034" s="598"/>
    </row>
    <row r="1039" spans="1:30" ht="37.5" customHeight="1">
      <c r="A1039" s="381">
        <v>19</v>
      </c>
      <c r="B1039" s="708" t="s">
        <v>99</v>
      </c>
      <c r="C1039" s="708"/>
      <c r="D1039" s="708"/>
      <c r="E1039" s="708"/>
      <c r="F1039" s="708"/>
      <c r="G1039" s="708"/>
      <c r="H1039" s="708"/>
      <c r="I1039" s="708"/>
      <c r="J1039" s="708"/>
      <c r="K1039" s="708"/>
      <c r="L1039" s="382"/>
      <c r="M1039" s="382"/>
      <c r="N1039" s="383"/>
      <c r="O1039" s="384"/>
      <c r="P1039" s="385"/>
    </row>
    <row r="1041" spans="1:17" ht="43.5" customHeight="1">
      <c r="A1041" s="373"/>
      <c r="B1041" s="709" t="s">
        <v>100</v>
      </c>
      <c r="C1041" s="757"/>
      <c r="D1041" s="757"/>
      <c r="E1041" s="757"/>
      <c r="F1041" s="757"/>
      <c r="G1041" s="757"/>
      <c r="H1041" s="757"/>
      <c r="I1041" s="757"/>
      <c r="J1041" s="757"/>
      <c r="K1041" s="757"/>
      <c r="L1041" s="378"/>
      <c r="M1041" s="378"/>
      <c r="N1041" s="379"/>
    </row>
    <row r="1042" spans="1:17">
      <c r="A1042" s="373"/>
      <c r="B1042" s="374"/>
      <c r="C1042" s="374"/>
      <c r="D1042" s="374"/>
      <c r="E1042" s="374"/>
      <c r="F1042" s="374"/>
      <c r="G1042" s="374"/>
      <c r="H1042" s="374"/>
      <c r="I1042" s="374"/>
      <c r="J1042" s="374"/>
      <c r="K1042" s="374"/>
      <c r="L1042" s="375"/>
      <c r="M1042" s="375"/>
      <c r="N1042" s="376"/>
      <c r="Q1042" s="322"/>
    </row>
    <row r="1043" spans="1:17">
      <c r="A1043" s="391"/>
      <c r="B1043" s="392"/>
      <c r="C1043" s="392"/>
      <c r="D1043" s="392"/>
      <c r="E1043" s="392"/>
      <c r="F1043" s="392"/>
      <c r="G1043" s="392"/>
      <c r="H1043" s="392"/>
      <c r="I1043" s="392"/>
      <c r="J1043" s="392"/>
      <c r="K1043" s="392"/>
      <c r="L1043" s="393"/>
      <c r="M1043" s="393"/>
      <c r="N1043" s="394"/>
      <c r="Q1043" s="322"/>
    </row>
    <row r="1044" spans="1:17" ht="15" customHeight="1">
      <c r="A1044" s="311">
        <v>19.010000000000002</v>
      </c>
      <c r="B1044" s="714" t="s">
        <v>101</v>
      </c>
      <c r="C1044" s="715"/>
      <c r="D1044" s="715"/>
      <c r="E1044" s="715"/>
      <c r="F1044" s="715"/>
      <c r="G1044" s="715"/>
      <c r="H1044" s="715"/>
      <c r="I1044" s="715"/>
      <c r="J1044" s="715"/>
      <c r="K1044" s="716"/>
      <c r="L1044" s="312" t="s">
        <v>136</v>
      </c>
      <c r="M1044" s="313"/>
      <c r="N1044" s="314">
        <v>3</v>
      </c>
      <c r="O1044" s="315"/>
      <c r="P1044" s="316">
        <f>O1044*N1044</f>
        <v>0</v>
      </c>
      <c r="Q1044" s="322"/>
    </row>
    <row r="1045" spans="1:17" ht="147.75" customHeight="1">
      <c r="A1045" s="453"/>
      <c r="B1045" s="758" t="s">
        <v>102</v>
      </c>
      <c r="C1045" s="758"/>
      <c r="D1045" s="758"/>
      <c r="E1045" s="758"/>
      <c r="F1045" s="758"/>
      <c r="G1045" s="758"/>
      <c r="H1045" s="758"/>
      <c r="I1045" s="758"/>
      <c r="J1045" s="758"/>
      <c r="K1045" s="758"/>
      <c r="L1045" s="401"/>
      <c r="M1045" s="401"/>
      <c r="N1045" s="401"/>
      <c r="Q1045" s="322"/>
    </row>
    <row r="1046" spans="1:17">
      <c r="A1046" s="327"/>
      <c r="B1046" s="320"/>
      <c r="C1046" s="320"/>
      <c r="D1046" s="320"/>
      <c r="E1046" s="320"/>
      <c r="F1046" s="320"/>
      <c r="G1046" s="320"/>
      <c r="H1046" s="320"/>
      <c r="I1046" s="320"/>
      <c r="J1046" s="320"/>
      <c r="K1046" s="320"/>
      <c r="L1046" s="320"/>
      <c r="M1046" s="320"/>
      <c r="N1046" s="320"/>
      <c r="Q1046" s="322"/>
    </row>
    <row r="1047" spans="1:17" ht="15" customHeight="1">
      <c r="A1047" s="311">
        <f>A1044+0.01</f>
        <v>19.020000000000003</v>
      </c>
      <c r="B1047" s="714" t="s">
        <v>408</v>
      </c>
      <c r="C1047" s="715"/>
      <c r="D1047" s="715"/>
      <c r="E1047" s="715"/>
      <c r="F1047" s="715"/>
      <c r="G1047" s="715"/>
      <c r="H1047" s="715"/>
      <c r="I1047" s="715"/>
      <c r="J1047" s="715"/>
      <c r="K1047" s="716"/>
      <c r="L1047" s="312" t="s">
        <v>136</v>
      </c>
      <c r="M1047" s="313"/>
      <c r="N1047" s="314">
        <v>3</v>
      </c>
      <c r="O1047" s="315"/>
      <c r="P1047" s="316">
        <f>O1047*N1047</f>
        <v>0</v>
      </c>
      <c r="Q1047" s="322"/>
    </row>
    <row r="1048" spans="1:17" ht="26.25" customHeight="1">
      <c r="A1048" s="327"/>
      <c r="B1048" s="720" t="s">
        <v>103</v>
      </c>
      <c r="C1048" s="720"/>
      <c r="D1048" s="720"/>
      <c r="E1048" s="720"/>
      <c r="F1048" s="720"/>
      <c r="G1048" s="720"/>
      <c r="H1048" s="720"/>
      <c r="I1048" s="720"/>
      <c r="J1048" s="720"/>
      <c r="K1048" s="720"/>
      <c r="L1048" s="320"/>
      <c r="M1048" s="320"/>
      <c r="N1048" s="320"/>
      <c r="Q1048" s="322"/>
    </row>
    <row r="1049" spans="1:17">
      <c r="A1049" s="391"/>
      <c r="B1049" s="392"/>
      <c r="C1049" s="392"/>
      <c r="D1049" s="392"/>
      <c r="E1049" s="392"/>
      <c r="F1049" s="392"/>
      <c r="G1049" s="392"/>
      <c r="H1049" s="392"/>
      <c r="I1049" s="392"/>
      <c r="J1049" s="392"/>
      <c r="K1049" s="392"/>
      <c r="L1049" s="393"/>
      <c r="M1049" s="393"/>
      <c r="N1049" s="394"/>
      <c r="Q1049" s="322"/>
    </row>
    <row r="1050" spans="1:17" ht="15" customHeight="1">
      <c r="A1050" s="311">
        <f>A1047+0.01</f>
        <v>19.030000000000005</v>
      </c>
      <c r="B1050" s="714" t="s">
        <v>412</v>
      </c>
      <c r="C1050" s="715"/>
      <c r="D1050" s="715"/>
      <c r="E1050" s="715"/>
      <c r="F1050" s="715"/>
      <c r="G1050" s="715"/>
      <c r="H1050" s="715"/>
      <c r="I1050" s="715"/>
      <c r="J1050" s="715"/>
      <c r="K1050" s="716"/>
      <c r="L1050" s="312" t="s">
        <v>136</v>
      </c>
      <c r="M1050" s="313"/>
      <c r="N1050" s="314">
        <v>3</v>
      </c>
      <c r="O1050" s="315"/>
      <c r="P1050" s="316">
        <f>O1050*N1050</f>
        <v>0</v>
      </c>
      <c r="Q1050" s="322"/>
    </row>
    <row r="1051" spans="1:17" ht="42.75" customHeight="1">
      <c r="A1051" s="327"/>
      <c r="B1051" s="720" t="s">
        <v>413</v>
      </c>
      <c r="C1051" s="720"/>
      <c r="D1051" s="720"/>
      <c r="E1051" s="720"/>
      <c r="F1051" s="720"/>
      <c r="G1051" s="720"/>
      <c r="H1051" s="720"/>
      <c r="I1051" s="720"/>
      <c r="J1051" s="720"/>
      <c r="K1051" s="720"/>
      <c r="L1051" s="320"/>
      <c r="M1051" s="320"/>
      <c r="N1051" s="320"/>
      <c r="Q1051" s="322"/>
    </row>
    <row r="1052" spans="1:17">
      <c r="A1052" s="391"/>
      <c r="B1052" s="500"/>
      <c r="C1052" s="500"/>
      <c r="D1052" s="500"/>
      <c r="E1052" s="500"/>
      <c r="F1052" s="500"/>
      <c r="G1052" s="500"/>
      <c r="H1052" s="500"/>
      <c r="I1052" s="500"/>
      <c r="J1052" s="500"/>
      <c r="K1052" s="500"/>
      <c r="L1052" s="393"/>
      <c r="M1052" s="393"/>
      <c r="N1052" s="394"/>
      <c r="Q1052" s="322"/>
    </row>
    <row r="1053" spans="1:17" ht="15" customHeight="1">
      <c r="A1053" s="311">
        <f>A1050+0.01</f>
        <v>19.040000000000006</v>
      </c>
      <c r="B1053" s="714" t="s">
        <v>104</v>
      </c>
      <c r="C1053" s="715"/>
      <c r="D1053" s="715"/>
      <c r="E1053" s="715"/>
      <c r="F1053" s="715"/>
      <c r="G1053" s="715"/>
      <c r="H1053" s="715"/>
      <c r="I1053" s="715"/>
      <c r="J1053" s="715"/>
      <c r="K1053" s="716"/>
      <c r="L1053" s="312" t="s">
        <v>105</v>
      </c>
      <c r="M1053" s="313"/>
      <c r="N1053" s="314">
        <v>28</v>
      </c>
      <c r="O1053" s="315"/>
      <c r="P1053" s="316">
        <f>O1053*N1053</f>
        <v>0</v>
      </c>
      <c r="Q1053" s="322"/>
    </row>
    <row r="1054" spans="1:17">
      <c r="A1054" s="327"/>
      <c r="B1054" s="759" t="s">
        <v>106</v>
      </c>
      <c r="C1054" s="759"/>
      <c r="D1054" s="759"/>
      <c r="E1054" s="759"/>
      <c r="F1054" s="759"/>
      <c r="G1054" s="759"/>
      <c r="H1054" s="759"/>
      <c r="I1054" s="759"/>
      <c r="J1054" s="759"/>
      <c r="K1054" s="759"/>
      <c r="L1054" s="320"/>
      <c r="M1054" s="320"/>
      <c r="N1054" s="320"/>
      <c r="Q1054" s="322"/>
    </row>
    <row r="1055" spans="1:17">
      <c r="A1055" s="373"/>
      <c r="B1055" s="425"/>
      <c r="C1055" s="425"/>
      <c r="D1055" s="425"/>
      <c r="E1055" s="425"/>
      <c r="F1055" s="425"/>
      <c r="G1055" s="425"/>
      <c r="H1055" s="425"/>
      <c r="I1055" s="425"/>
      <c r="J1055" s="425"/>
      <c r="K1055" s="425"/>
      <c r="L1055" s="375"/>
      <c r="M1055" s="375"/>
      <c r="N1055" s="376"/>
      <c r="Q1055" s="322"/>
    </row>
    <row r="1056" spans="1:17">
      <c r="A1056" s="391"/>
      <c r="B1056" s="500"/>
      <c r="C1056" s="500"/>
      <c r="D1056" s="500"/>
      <c r="E1056" s="500"/>
      <c r="F1056" s="500"/>
      <c r="G1056" s="500"/>
      <c r="H1056" s="500"/>
      <c r="I1056" s="500"/>
      <c r="J1056" s="500"/>
      <c r="K1056" s="500"/>
      <c r="L1056" s="393"/>
      <c r="M1056" s="393"/>
      <c r="N1056" s="394"/>
      <c r="Q1056" s="322"/>
    </row>
    <row r="1057" spans="1:17" ht="15" customHeight="1">
      <c r="A1057" s="311">
        <f>A1053+0.01</f>
        <v>19.050000000000008</v>
      </c>
      <c r="B1057" s="714" t="s">
        <v>107</v>
      </c>
      <c r="C1057" s="715"/>
      <c r="D1057" s="715"/>
      <c r="E1057" s="715"/>
      <c r="F1057" s="715"/>
      <c r="G1057" s="715"/>
      <c r="H1057" s="715"/>
      <c r="I1057" s="715"/>
      <c r="J1057" s="715"/>
      <c r="K1057" s="716"/>
      <c r="L1057" s="312" t="s">
        <v>136</v>
      </c>
      <c r="M1057" s="313"/>
      <c r="N1057" s="314">
        <v>3</v>
      </c>
      <c r="O1057" s="315"/>
      <c r="P1057" s="316">
        <f>O1057*N1057</f>
        <v>0</v>
      </c>
      <c r="Q1057" s="322"/>
    </row>
    <row r="1058" spans="1:17" ht="40.5" customHeight="1">
      <c r="A1058" s="327"/>
      <c r="B1058" s="759" t="s">
        <v>108</v>
      </c>
      <c r="C1058" s="759"/>
      <c r="D1058" s="759"/>
      <c r="E1058" s="759"/>
      <c r="F1058" s="759"/>
      <c r="G1058" s="759"/>
      <c r="H1058" s="759"/>
      <c r="I1058" s="759"/>
      <c r="J1058" s="759"/>
      <c r="K1058" s="759"/>
      <c r="L1058" s="320"/>
      <c r="M1058" s="320"/>
      <c r="N1058" s="320"/>
      <c r="Q1058" s="322"/>
    </row>
    <row r="1059" spans="1:17">
      <c r="A1059" s="327"/>
      <c r="B1059" s="320"/>
      <c r="C1059" s="320"/>
      <c r="D1059" s="320"/>
      <c r="E1059" s="320"/>
      <c r="F1059" s="320"/>
      <c r="G1059" s="320"/>
      <c r="H1059" s="320"/>
      <c r="I1059" s="320"/>
      <c r="J1059" s="320"/>
      <c r="K1059" s="320"/>
      <c r="L1059" s="320"/>
      <c r="M1059" s="320"/>
      <c r="N1059" s="320"/>
      <c r="Q1059" s="322"/>
    </row>
    <row r="1060" spans="1:17">
      <c r="A1060" s="391"/>
      <c r="B1060" s="500"/>
      <c r="C1060" s="500"/>
      <c r="D1060" s="500"/>
      <c r="E1060" s="500"/>
      <c r="F1060" s="500"/>
      <c r="G1060" s="500"/>
      <c r="H1060" s="500"/>
      <c r="I1060" s="500"/>
      <c r="J1060" s="500"/>
      <c r="K1060" s="500"/>
      <c r="L1060" s="393"/>
      <c r="M1060" s="393"/>
      <c r="N1060" s="394"/>
      <c r="Q1060" s="322"/>
    </row>
    <row r="1061" spans="1:17" ht="15" customHeight="1">
      <c r="A1061" s="311">
        <f>0.01+A1057</f>
        <v>19.060000000000009</v>
      </c>
      <c r="B1061" s="714" t="s">
        <v>109</v>
      </c>
      <c r="C1061" s="715"/>
      <c r="D1061" s="715"/>
      <c r="E1061" s="715"/>
      <c r="F1061" s="715"/>
      <c r="G1061" s="715"/>
      <c r="H1061" s="715"/>
      <c r="I1061" s="715"/>
      <c r="J1061" s="715"/>
      <c r="K1061" s="716"/>
      <c r="L1061" s="312" t="s">
        <v>137</v>
      </c>
      <c r="M1061" s="313"/>
      <c r="N1061" s="314">
        <v>38</v>
      </c>
      <c r="O1061" s="315"/>
      <c r="P1061" s="316">
        <f>O1061*N1061</f>
        <v>0</v>
      </c>
      <c r="Q1061" s="322"/>
    </row>
    <row r="1062" spans="1:17" ht="58.5" customHeight="1">
      <c r="A1062" s="327"/>
      <c r="B1062" s="720" t="s">
        <v>110</v>
      </c>
      <c r="C1062" s="720"/>
      <c r="D1062" s="720"/>
      <c r="E1062" s="720"/>
      <c r="F1062" s="720"/>
      <c r="G1062" s="720"/>
      <c r="H1062" s="720"/>
      <c r="I1062" s="720"/>
      <c r="J1062" s="720"/>
      <c r="K1062" s="720"/>
      <c r="L1062" s="320"/>
      <c r="M1062" s="320"/>
      <c r="N1062" s="320"/>
      <c r="Q1062" s="322"/>
    </row>
    <row r="1063" spans="1:17">
      <c r="A1063" s="327"/>
      <c r="B1063" s="320"/>
      <c r="C1063" s="320"/>
      <c r="D1063" s="320"/>
      <c r="E1063" s="320"/>
      <c r="F1063" s="320"/>
      <c r="G1063" s="320"/>
      <c r="H1063" s="320"/>
      <c r="I1063" s="320"/>
      <c r="J1063" s="320"/>
      <c r="K1063" s="320"/>
      <c r="L1063" s="320"/>
      <c r="M1063" s="320"/>
      <c r="N1063" s="320"/>
      <c r="Q1063" s="322"/>
    </row>
    <row r="1064" spans="1:17">
      <c r="A1064" s="391"/>
      <c r="B1064" s="500"/>
      <c r="C1064" s="500"/>
      <c r="D1064" s="500"/>
      <c r="E1064" s="500"/>
      <c r="F1064" s="500"/>
      <c r="G1064" s="500"/>
      <c r="H1064" s="500"/>
      <c r="I1064" s="500"/>
      <c r="J1064" s="500"/>
      <c r="K1064" s="500"/>
      <c r="L1064" s="393"/>
      <c r="M1064" s="393"/>
      <c r="N1064" s="394"/>
      <c r="Q1064" s="322"/>
    </row>
    <row r="1065" spans="1:17" ht="15" customHeight="1">
      <c r="A1065" s="311">
        <f>0.01+A1061</f>
        <v>19.070000000000011</v>
      </c>
      <c r="B1065" s="714" t="s">
        <v>111</v>
      </c>
      <c r="C1065" s="715"/>
      <c r="D1065" s="715"/>
      <c r="E1065" s="715"/>
      <c r="F1065" s="715"/>
      <c r="G1065" s="715"/>
      <c r="H1065" s="715"/>
      <c r="I1065" s="715"/>
      <c r="J1065" s="715"/>
      <c r="K1065" s="716"/>
      <c r="L1065" s="312" t="s">
        <v>137</v>
      </c>
      <c r="M1065" s="313"/>
      <c r="N1065" s="314">
        <v>214</v>
      </c>
      <c r="O1065" s="315"/>
      <c r="P1065" s="316">
        <f>O1065*N1065</f>
        <v>0</v>
      </c>
      <c r="Q1065" s="322"/>
    </row>
    <row r="1066" spans="1:17" ht="82.5" customHeight="1">
      <c r="A1066" s="327"/>
      <c r="B1066" s="720" t="s">
        <v>112</v>
      </c>
      <c r="C1066" s="720"/>
      <c r="D1066" s="720"/>
      <c r="E1066" s="720"/>
      <c r="F1066" s="720"/>
      <c r="G1066" s="720"/>
      <c r="H1066" s="720"/>
      <c r="I1066" s="720"/>
      <c r="J1066" s="720"/>
      <c r="K1066" s="720"/>
      <c r="L1066" s="320"/>
      <c r="M1066" s="320"/>
      <c r="N1066" s="320"/>
      <c r="Q1066" s="322"/>
    </row>
    <row r="1067" spans="1:17">
      <c r="A1067" s="327"/>
      <c r="B1067" s="320"/>
      <c r="C1067" s="320"/>
      <c r="D1067" s="320"/>
      <c r="E1067" s="320"/>
      <c r="F1067" s="320"/>
      <c r="G1067" s="320"/>
      <c r="H1067" s="320"/>
      <c r="I1067" s="320"/>
      <c r="J1067" s="320"/>
      <c r="K1067" s="320"/>
      <c r="L1067" s="320"/>
      <c r="M1067" s="320"/>
      <c r="N1067" s="320"/>
      <c r="Q1067" s="322"/>
    </row>
    <row r="1068" spans="1:17">
      <c r="A1068" s="391"/>
      <c r="B1068" s="392"/>
      <c r="C1068" s="392"/>
      <c r="D1068" s="392"/>
      <c r="E1068" s="392"/>
      <c r="F1068" s="392"/>
      <c r="G1068" s="392"/>
      <c r="H1068" s="392"/>
      <c r="I1068" s="392"/>
      <c r="J1068" s="392"/>
      <c r="K1068" s="392"/>
      <c r="L1068" s="393"/>
      <c r="M1068" s="393"/>
      <c r="N1068" s="394"/>
      <c r="Q1068" s="322"/>
    </row>
    <row r="1069" spans="1:17" ht="15" customHeight="1">
      <c r="A1069" s="311">
        <f>0.01+A1065</f>
        <v>19.080000000000013</v>
      </c>
      <c r="B1069" s="714" t="s">
        <v>23</v>
      </c>
      <c r="C1069" s="715"/>
      <c r="D1069" s="715"/>
      <c r="E1069" s="715"/>
      <c r="F1069" s="715"/>
      <c r="G1069" s="715"/>
      <c r="H1069" s="715"/>
      <c r="I1069" s="715"/>
      <c r="J1069" s="715"/>
      <c r="K1069" s="716"/>
      <c r="L1069" s="312" t="s">
        <v>137</v>
      </c>
      <c r="M1069" s="313"/>
      <c r="N1069" s="314">
        <v>147.69999999999999</v>
      </c>
      <c r="O1069" s="315"/>
      <c r="P1069" s="316">
        <f>O1069*N1069</f>
        <v>0</v>
      </c>
      <c r="Q1069" s="322"/>
    </row>
    <row r="1070" spans="1:17" ht="168" customHeight="1">
      <c r="A1070" s="327"/>
      <c r="B1070" s="720" t="s">
        <v>1013</v>
      </c>
      <c r="C1070" s="720"/>
      <c r="D1070" s="720"/>
      <c r="E1070" s="720"/>
      <c r="F1070" s="720"/>
      <c r="G1070" s="720"/>
      <c r="H1070" s="720"/>
      <c r="I1070" s="720"/>
      <c r="J1070" s="720"/>
      <c r="K1070" s="720"/>
      <c r="L1070" s="320"/>
      <c r="M1070" s="320"/>
      <c r="N1070" s="320"/>
      <c r="Q1070" s="322"/>
    </row>
    <row r="1071" spans="1:17">
      <c r="A1071" s="323"/>
      <c r="B1071" s="324"/>
      <c r="C1071" s="324"/>
      <c r="D1071" s="324"/>
      <c r="E1071" s="324"/>
      <c r="F1071" s="324"/>
      <c r="G1071" s="324"/>
      <c r="H1071" s="324"/>
      <c r="I1071" s="324"/>
      <c r="J1071" s="324"/>
      <c r="K1071" s="324"/>
      <c r="L1071" s="320"/>
      <c r="M1071" s="325"/>
      <c r="N1071" s="325"/>
      <c r="Q1071" s="322"/>
    </row>
    <row r="1072" spans="1:17">
      <c r="A1072" s="501"/>
      <c r="B1072" s="502"/>
      <c r="C1072" s="502"/>
      <c r="D1072" s="502"/>
      <c r="E1072" s="502"/>
      <c r="F1072" s="502"/>
      <c r="G1072" s="502"/>
      <c r="H1072" s="502"/>
      <c r="I1072" s="502"/>
      <c r="J1072" s="502"/>
      <c r="K1072" s="502"/>
      <c r="L1072" s="503"/>
      <c r="M1072" s="504"/>
      <c r="N1072" s="504"/>
      <c r="Q1072" s="322"/>
    </row>
    <row r="1073" spans="1:17" ht="15" customHeight="1">
      <c r="A1073" s="311">
        <f>0.01+A1069</f>
        <v>19.090000000000014</v>
      </c>
      <c r="B1073" s="714" t="s">
        <v>113</v>
      </c>
      <c r="C1073" s="715"/>
      <c r="D1073" s="715"/>
      <c r="E1073" s="715"/>
      <c r="F1073" s="715"/>
      <c r="G1073" s="715"/>
      <c r="H1073" s="715"/>
      <c r="I1073" s="715"/>
      <c r="J1073" s="715"/>
      <c r="K1073" s="716"/>
      <c r="L1073" s="312" t="s">
        <v>137</v>
      </c>
      <c r="M1073" s="313"/>
      <c r="N1073" s="314">
        <v>10</v>
      </c>
      <c r="O1073" s="315"/>
      <c r="P1073" s="316">
        <f>O1073*N1073</f>
        <v>0</v>
      </c>
      <c r="Q1073" s="322"/>
    </row>
    <row r="1074" spans="1:17" ht="45.75" customHeight="1">
      <c r="A1074" s="327"/>
      <c r="B1074" s="720" t="s">
        <v>114</v>
      </c>
      <c r="C1074" s="720"/>
      <c r="D1074" s="720"/>
      <c r="E1074" s="720"/>
      <c r="F1074" s="720"/>
      <c r="G1074" s="720"/>
      <c r="H1074" s="720"/>
      <c r="I1074" s="720"/>
      <c r="J1074" s="720"/>
      <c r="K1074" s="720"/>
      <c r="L1074" s="320"/>
      <c r="M1074" s="320"/>
      <c r="N1074" s="320"/>
      <c r="Q1074" s="322"/>
    </row>
    <row r="1075" spans="1:17">
      <c r="A1075" s="505"/>
      <c r="B1075" s="324"/>
      <c r="C1075" s="324"/>
      <c r="D1075" s="324"/>
      <c r="E1075" s="324"/>
      <c r="F1075" s="324"/>
      <c r="G1075" s="324"/>
      <c r="H1075" s="324"/>
      <c r="I1075" s="324"/>
      <c r="J1075" s="324"/>
      <c r="K1075" s="324"/>
      <c r="L1075" s="320"/>
      <c r="M1075" s="325"/>
      <c r="N1075" s="325"/>
      <c r="Q1075" s="322"/>
    </row>
    <row r="1076" spans="1:17">
      <c r="A1076" s="501"/>
      <c r="B1076" s="502"/>
      <c r="C1076" s="502"/>
      <c r="D1076" s="502"/>
      <c r="E1076" s="502"/>
      <c r="F1076" s="502"/>
      <c r="G1076" s="502"/>
      <c r="H1076" s="502"/>
      <c r="I1076" s="502"/>
      <c r="J1076" s="502"/>
      <c r="K1076" s="502"/>
      <c r="L1076" s="503"/>
      <c r="M1076" s="504"/>
      <c r="N1076" s="504"/>
      <c r="Q1076" s="322"/>
    </row>
    <row r="1077" spans="1:17" ht="15" customHeight="1">
      <c r="A1077" s="311">
        <f>0.01+A1073</f>
        <v>19.100000000000016</v>
      </c>
      <c r="B1077" s="714" t="s">
        <v>266</v>
      </c>
      <c r="C1077" s="715"/>
      <c r="D1077" s="715"/>
      <c r="E1077" s="715"/>
      <c r="F1077" s="715"/>
      <c r="G1077" s="715"/>
      <c r="H1077" s="715"/>
      <c r="I1077" s="715"/>
      <c r="J1077" s="715"/>
      <c r="K1077" s="716"/>
      <c r="L1077" s="312" t="s">
        <v>137</v>
      </c>
      <c r="M1077" s="313"/>
      <c r="N1077" s="314">
        <v>129</v>
      </c>
      <c r="O1077" s="315"/>
      <c r="P1077" s="316">
        <f>O1077*N1077</f>
        <v>0</v>
      </c>
      <c r="Q1077" s="322"/>
    </row>
    <row r="1078" spans="1:17" ht="189" customHeight="1">
      <c r="A1078" s="327"/>
      <c r="B1078" s="696" t="s">
        <v>115</v>
      </c>
      <c r="C1078" s="696"/>
      <c r="D1078" s="696"/>
      <c r="E1078" s="696"/>
      <c r="F1078" s="696"/>
      <c r="G1078" s="696"/>
      <c r="H1078" s="696"/>
      <c r="I1078" s="696"/>
      <c r="J1078" s="696"/>
      <c r="K1078" s="696"/>
      <c r="L1078" s="320"/>
      <c r="M1078" s="320"/>
      <c r="N1078" s="320"/>
      <c r="Q1078" s="322"/>
    </row>
    <row r="1079" spans="1:17">
      <c r="A1079" s="505"/>
      <c r="B1079" s="324"/>
      <c r="C1079" s="324"/>
      <c r="D1079" s="324"/>
      <c r="E1079" s="324"/>
      <c r="F1079" s="324"/>
      <c r="G1079" s="324"/>
      <c r="H1079" s="324"/>
      <c r="I1079" s="324"/>
      <c r="J1079" s="324"/>
      <c r="K1079" s="324"/>
      <c r="L1079" s="320"/>
      <c r="M1079" s="325"/>
      <c r="N1079" s="325"/>
      <c r="Q1079" s="322"/>
    </row>
    <row r="1080" spans="1:17" ht="13.5" thickBot="1">
      <c r="A1080" s="391"/>
      <c r="B1080" s="392"/>
      <c r="C1080" s="392"/>
      <c r="D1080" s="392"/>
      <c r="E1080" s="392"/>
      <c r="F1080" s="392"/>
      <c r="G1080" s="392"/>
      <c r="H1080" s="392"/>
      <c r="I1080" s="392"/>
      <c r="J1080" s="392"/>
      <c r="K1080" s="392"/>
      <c r="L1080" s="393"/>
      <c r="M1080" s="393"/>
      <c r="N1080" s="394"/>
      <c r="Q1080" s="322"/>
    </row>
    <row r="1081" spans="1:17" ht="26.25" customHeight="1" thickBot="1">
      <c r="A1081" s="411"/>
      <c r="B1081" s="711" t="s">
        <v>116</v>
      </c>
      <c r="C1081" s="711"/>
      <c r="D1081" s="711"/>
      <c r="E1081" s="711"/>
      <c r="F1081" s="711"/>
      <c r="G1081" s="711"/>
      <c r="H1081" s="711"/>
      <c r="I1081" s="711"/>
      <c r="J1081" s="711"/>
      <c r="K1081" s="711"/>
      <c r="L1081" s="412"/>
      <c r="M1081" s="412"/>
      <c r="N1081" s="372"/>
      <c r="O1081" s="372"/>
      <c r="P1081" s="413">
        <f>SUM(P1041:P1080)</f>
        <v>0</v>
      </c>
      <c r="Q1081" s="322"/>
    </row>
  </sheetData>
  <mergeCells count="561">
    <mergeCell ref="B312:K312"/>
    <mergeCell ref="B311:K311"/>
    <mergeCell ref="B308:K308"/>
    <mergeCell ref="B307:K307"/>
    <mergeCell ref="B1078:K1078"/>
    <mergeCell ref="B1081:K1081"/>
    <mergeCell ref="B1066:K1066"/>
    <mergeCell ref="B1069:K1069"/>
    <mergeCell ref="B1070:K1070"/>
    <mergeCell ref="B1073:K1073"/>
    <mergeCell ref="B1074:K1074"/>
    <mergeCell ref="B1077:K1077"/>
    <mergeCell ref="B1054:K1054"/>
    <mergeCell ref="B1057:K1057"/>
    <mergeCell ref="B1058:K1058"/>
    <mergeCell ref="B1061:K1061"/>
    <mergeCell ref="B1062:K1062"/>
    <mergeCell ref="B1065:K1065"/>
    <mergeCell ref="B1045:K1045"/>
    <mergeCell ref="B1047:K1047"/>
    <mergeCell ref="B1048:K1048"/>
    <mergeCell ref="B1050:K1050"/>
    <mergeCell ref="B1051:K1051"/>
    <mergeCell ref="B1053:K1053"/>
    <mergeCell ref="B1030:K1030"/>
    <mergeCell ref="B1031:K1031"/>
    <mergeCell ref="B1034:K1034"/>
    <mergeCell ref="B1039:K1039"/>
    <mergeCell ref="B1041:K1041"/>
    <mergeCell ref="B1044:K1044"/>
    <mergeCell ref="B1021:K1021"/>
    <mergeCell ref="B1022:K1022"/>
    <mergeCell ref="B1024:K1024"/>
    <mergeCell ref="B1025:K1025"/>
    <mergeCell ref="B1027:K1027"/>
    <mergeCell ref="B1028:K1028"/>
    <mergeCell ref="B1012:K1012"/>
    <mergeCell ref="B1013:K1013"/>
    <mergeCell ref="B1015:K1015"/>
    <mergeCell ref="B1016:K1016"/>
    <mergeCell ref="B1018:K1018"/>
    <mergeCell ref="B1019:K1019"/>
    <mergeCell ref="B1003:K1003"/>
    <mergeCell ref="B1004:K1004"/>
    <mergeCell ref="B1006:K1006"/>
    <mergeCell ref="B1007:K1007"/>
    <mergeCell ref="B1009:K1009"/>
    <mergeCell ref="B1010:K1010"/>
    <mergeCell ref="B994:K994"/>
    <mergeCell ref="B995:K995"/>
    <mergeCell ref="B997:K997"/>
    <mergeCell ref="B998:K998"/>
    <mergeCell ref="B1000:K1000"/>
    <mergeCell ref="B1001:K1001"/>
    <mergeCell ref="B982:K982"/>
    <mergeCell ref="B983:K983"/>
    <mergeCell ref="B985:K985"/>
    <mergeCell ref="B986:K986"/>
    <mergeCell ref="B990:K990"/>
    <mergeCell ref="B992:P992"/>
    <mergeCell ref="B973:K973"/>
    <mergeCell ref="B974:K974"/>
    <mergeCell ref="B976:K976"/>
    <mergeCell ref="B977:K977"/>
    <mergeCell ref="B979:K979"/>
    <mergeCell ref="B980:K980"/>
    <mergeCell ref="B965:K965"/>
    <mergeCell ref="B967:K967"/>
    <mergeCell ref="B968:K968"/>
    <mergeCell ref="B970:K970"/>
    <mergeCell ref="B971:K971"/>
    <mergeCell ref="B937:K937"/>
    <mergeCell ref="B938:K938"/>
    <mergeCell ref="B964:K964"/>
    <mergeCell ref="B925:K925"/>
    <mergeCell ref="B926:K926"/>
    <mergeCell ref="B929:K929"/>
    <mergeCell ref="B930:K930"/>
    <mergeCell ref="B933:K933"/>
    <mergeCell ref="B934:K934"/>
    <mergeCell ref="B955:K955"/>
    <mergeCell ref="B956:K956"/>
    <mergeCell ref="B958:K958"/>
    <mergeCell ref="B959:K959"/>
    <mergeCell ref="B961:K961"/>
    <mergeCell ref="B962:K962"/>
    <mergeCell ref="B943:K943"/>
    <mergeCell ref="B944:K944"/>
    <mergeCell ref="B945:K945"/>
    <mergeCell ref="B949:K949"/>
    <mergeCell ref="B951:K951"/>
    <mergeCell ref="B953:P953"/>
    <mergeCell ref="B939:K939"/>
    <mergeCell ref="B940:K940"/>
    <mergeCell ref="B910:K910"/>
    <mergeCell ref="B911:K911"/>
    <mergeCell ref="B914:K914"/>
    <mergeCell ref="B918:K918"/>
    <mergeCell ref="B921:K921"/>
    <mergeCell ref="B922:K922"/>
    <mergeCell ref="B895:K895"/>
    <mergeCell ref="B896:K896"/>
    <mergeCell ref="B899:K899"/>
    <mergeCell ref="B900:K900"/>
    <mergeCell ref="B907:K907"/>
    <mergeCell ref="B908:K908"/>
    <mergeCell ref="B883:K883"/>
    <mergeCell ref="B884:K884"/>
    <mergeCell ref="B887:K887"/>
    <mergeCell ref="B888:K888"/>
    <mergeCell ref="B891:K891"/>
    <mergeCell ref="B892:K892"/>
    <mergeCell ref="B903:K903"/>
    <mergeCell ref="B904:K904"/>
    <mergeCell ref="B869:K869"/>
    <mergeCell ref="B870:K870"/>
    <mergeCell ref="B873:K873"/>
    <mergeCell ref="B874:K874"/>
    <mergeCell ref="B877:K877"/>
    <mergeCell ref="B881:K881"/>
    <mergeCell ref="B861:K861"/>
    <mergeCell ref="B862:K862"/>
    <mergeCell ref="B865:K865"/>
    <mergeCell ref="B866:K866"/>
    <mergeCell ref="B852:K852"/>
    <mergeCell ref="B853:K853"/>
    <mergeCell ref="B855:K855"/>
    <mergeCell ref="B856:K856"/>
    <mergeCell ref="B857:K857"/>
    <mergeCell ref="B858:K858"/>
    <mergeCell ref="B845:K845"/>
    <mergeCell ref="B846:K846"/>
    <mergeCell ref="B847:K847"/>
    <mergeCell ref="B849:K849"/>
    <mergeCell ref="B850:K850"/>
    <mergeCell ref="B851:K851"/>
    <mergeCell ref="B836:K836"/>
    <mergeCell ref="B837:K837"/>
    <mergeCell ref="B838:K838"/>
    <mergeCell ref="B839:K839"/>
    <mergeCell ref="B843:K843"/>
    <mergeCell ref="B844:K844"/>
    <mergeCell ref="B824:K824"/>
    <mergeCell ref="B828:K828"/>
    <mergeCell ref="B829:P829"/>
    <mergeCell ref="B830:K830"/>
    <mergeCell ref="B831:K831"/>
    <mergeCell ref="B832:K832"/>
    <mergeCell ref="B816:K816"/>
    <mergeCell ref="B817:K817"/>
    <mergeCell ref="B818:K818"/>
    <mergeCell ref="B819:K819"/>
    <mergeCell ref="B821:K821"/>
    <mergeCell ref="B822:K822"/>
    <mergeCell ref="B809:P809"/>
    <mergeCell ref="B810:K810"/>
    <mergeCell ref="B811:K811"/>
    <mergeCell ref="B812:K812"/>
    <mergeCell ref="B813:K813"/>
    <mergeCell ref="B814:K814"/>
    <mergeCell ref="B820:K820"/>
    <mergeCell ref="B796:K796"/>
    <mergeCell ref="B797:K797"/>
    <mergeCell ref="B801:K801"/>
    <mergeCell ref="B802:K802"/>
    <mergeCell ref="B804:K804"/>
    <mergeCell ref="B808:K808"/>
    <mergeCell ref="B784:K784"/>
    <mergeCell ref="B785:K785"/>
    <mergeCell ref="B788:K788"/>
    <mergeCell ref="B789:K789"/>
    <mergeCell ref="B792:K792"/>
    <mergeCell ref="B793:K793"/>
    <mergeCell ref="B773:K773"/>
    <mergeCell ref="B774:K774"/>
    <mergeCell ref="B776:K776"/>
    <mergeCell ref="B777:K777"/>
    <mergeCell ref="B780:K780"/>
    <mergeCell ref="B781:K781"/>
    <mergeCell ref="B762:K762"/>
    <mergeCell ref="B763:K763"/>
    <mergeCell ref="B766:K766"/>
    <mergeCell ref="B767:K767"/>
    <mergeCell ref="B770:K770"/>
    <mergeCell ref="B771:K771"/>
    <mergeCell ref="B747:K747"/>
    <mergeCell ref="B748:K748"/>
    <mergeCell ref="B753:K753"/>
    <mergeCell ref="B754:K754"/>
    <mergeCell ref="B756:K756"/>
    <mergeCell ref="B760:K760"/>
    <mergeCell ref="B738:K738"/>
    <mergeCell ref="B739:K739"/>
    <mergeCell ref="B741:K741"/>
    <mergeCell ref="B742:K742"/>
    <mergeCell ref="B744:K744"/>
    <mergeCell ref="B745:K745"/>
    <mergeCell ref="B750:K750"/>
    <mergeCell ref="B751:K751"/>
    <mergeCell ref="B726:K726"/>
    <mergeCell ref="B728:K728"/>
    <mergeCell ref="B731:K731"/>
    <mergeCell ref="B733:K733"/>
    <mergeCell ref="B734:K734"/>
    <mergeCell ref="B735:K735"/>
    <mergeCell ref="B715:K715"/>
    <mergeCell ref="B717:K717"/>
    <mergeCell ref="B718:K718"/>
    <mergeCell ref="B721:K721"/>
    <mergeCell ref="B722:K722"/>
    <mergeCell ref="B725:K725"/>
    <mergeCell ref="B704:K704"/>
    <mergeCell ref="B705:K705"/>
    <mergeCell ref="B708:K708"/>
    <mergeCell ref="B712:K712"/>
    <mergeCell ref="B713:P713"/>
    <mergeCell ref="B714:K714"/>
    <mergeCell ref="B689:K689"/>
    <mergeCell ref="B690:K690"/>
    <mergeCell ref="B693:K693"/>
    <mergeCell ref="B694:K694"/>
    <mergeCell ref="B697:K697"/>
    <mergeCell ref="B698:K698"/>
    <mergeCell ref="B700:K700"/>
    <mergeCell ref="B701:K701"/>
    <mergeCell ref="B678:K678"/>
    <mergeCell ref="B679:K679"/>
    <mergeCell ref="B682:K682"/>
    <mergeCell ref="B683:K683"/>
    <mergeCell ref="B686:K686"/>
    <mergeCell ref="B687:K687"/>
    <mergeCell ref="B662:K662"/>
    <mergeCell ref="B663:K663"/>
    <mergeCell ref="B666:K666"/>
    <mergeCell ref="B667:K667"/>
    <mergeCell ref="B670:K670"/>
    <mergeCell ref="B671:K671"/>
    <mergeCell ref="B674:K674"/>
    <mergeCell ref="B675:K675"/>
    <mergeCell ref="B649:K649"/>
    <mergeCell ref="B650:K650"/>
    <mergeCell ref="B653:K653"/>
    <mergeCell ref="B654:K654"/>
    <mergeCell ref="B656:K656"/>
    <mergeCell ref="B660:K660"/>
    <mergeCell ref="B638:K638"/>
    <mergeCell ref="B639:K639"/>
    <mergeCell ref="D640:K640"/>
    <mergeCell ref="B643:K643"/>
    <mergeCell ref="B647:K647"/>
    <mergeCell ref="B648:P648"/>
    <mergeCell ref="B628:K628"/>
    <mergeCell ref="B629:K629"/>
    <mergeCell ref="D630:K630"/>
    <mergeCell ref="B633:K633"/>
    <mergeCell ref="B634:K634"/>
    <mergeCell ref="D635:K635"/>
    <mergeCell ref="B619:K619"/>
    <mergeCell ref="B620:K620"/>
    <mergeCell ref="D621:K621"/>
    <mergeCell ref="B624:K624"/>
    <mergeCell ref="B625:K625"/>
    <mergeCell ref="D626:K626"/>
    <mergeCell ref="B608:K608"/>
    <mergeCell ref="B612:K612"/>
    <mergeCell ref="B613:P613"/>
    <mergeCell ref="B614:K614"/>
    <mergeCell ref="B615:K615"/>
    <mergeCell ref="B616:K616"/>
    <mergeCell ref="B597:K597"/>
    <mergeCell ref="B598:K598"/>
    <mergeCell ref="B599:K599"/>
    <mergeCell ref="B602:K602"/>
    <mergeCell ref="B603:K603"/>
    <mergeCell ref="D604:K604"/>
    <mergeCell ref="B586:K586"/>
    <mergeCell ref="B587:K587"/>
    <mergeCell ref="D588:K588"/>
    <mergeCell ref="B591:K591"/>
    <mergeCell ref="B592:K592"/>
    <mergeCell ref="D593:K593"/>
    <mergeCell ref="B576:K576"/>
    <mergeCell ref="B577:K577"/>
    <mergeCell ref="D578:K578"/>
    <mergeCell ref="B581:K581"/>
    <mergeCell ref="B582:K582"/>
    <mergeCell ref="D583:K583"/>
    <mergeCell ref="B564:K564"/>
    <mergeCell ref="B567:K567"/>
    <mergeCell ref="B568:K568"/>
    <mergeCell ref="B571:K571"/>
    <mergeCell ref="B572:K572"/>
    <mergeCell ref="D573:K573"/>
    <mergeCell ref="B554:K554"/>
    <mergeCell ref="D555:K555"/>
    <mergeCell ref="B558:K558"/>
    <mergeCell ref="B559:K559"/>
    <mergeCell ref="D560:K560"/>
    <mergeCell ref="B563:K563"/>
    <mergeCell ref="D543:K543"/>
    <mergeCell ref="B546:K546"/>
    <mergeCell ref="B547:K547"/>
    <mergeCell ref="B549:K549"/>
    <mergeCell ref="B550:K550"/>
    <mergeCell ref="B553:K553"/>
    <mergeCell ref="D530:K531"/>
    <mergeCell ref="B534:K534"/>
    <mergeCell ref="B535:K535"/>
    <mergeCell ref="D536:K537"/>
    <mergeCell ref="B541:K541"/>
    <mergeCell ref="B542:K542"/>
    <mergeCell ref="D517:K518"/>
    <mergeCell ref="B521:K521"/>
    <mergeCell ref="B522:K522"/>
    <mergeCell ref="D523:K524"/>
    <mergeCell ref="B528:K528"/>
    <mergeCell ref="B529:K529"/>
    <mergeCell ref="D505:K506"/>
    <mergeCell ref="B509:K509"/>
    <mergeCell ref="B510:K510"/>
    <mergeCell ref="D511:K512"/>
    <mergeCell ref="B515:K515"/>
    <mergeCell ref="B516:K516"/>
    <mergeCell ref="D493:K494"/>
    <mergeCell ref="B497:K497"/>
    <mergeCell ref="B498:K498"/>
    <mergeCell ref="D499:K500"/>
    <mergeCell ref="B503:K503"/>
    <mergeCell ref="B504:K504"/>
    <mergeCell ref="D481:K482"/>
    <mergeCell ref="B485:K485"/>
    <mergeCell ref="B486:K486"/>
    <mergeCell ref="D487:K488"/>
    <mergeCell ref="B491:K491"/>
    <mergeCell ref="B492:K492"/>
    <mergeCell ref="D471:K471"/>
    <mergeCell ref="B474:K474"/>
    <mergeCell ref="B475:K475"/>
    <mergeCell ref="D476:K476"/>
    <mergeCell ref="B479:K479"/>
    <mergeCell ref="B480:K480"/>
    <mergeCell ref="B461:K461"/>
    <mergeCell ref="B463:K463"/>
    <mergeCell ref="B464:K464"/>
    <mergeCell ref="D465:K465"/>
    <mergeCell ref="B469:K469"/>
    <mergeCell ref="B470:K470"/>
    <mergeCell ref="B451:K451"/>
    <mergeCell ref="B452:K452"/>
    <mergeCell ref="D453:K454"/>
    <mergeCell ref="B457:K457"/>
    <mergeCell ref="B458:K458"/>
    <mergeCell ref="D459:K459"/>
    <mergeCell ref="B441:K441"/>
    <mergeCell ref="B442:K442"/>
    <mergeCell ref="D443:K443"/>
    <mergeCell ref="B446:K446"/>
    <mergeCell ref="B447:K447"/>
    <mergeCell ref="D448:K448"/>
    <mergeCell ref="B430:K430"/>
    <mergeCell ref="B431:K431"/>
    <mergeCell ref="D432:K432"/>
    <mergeCell ref="B436:K436"/>
    <mergeCell ref="B437:K437"/>
    <mergeCell ref="D438:K438"/>
    <mergeCell ref="B420:K420"/>
    <mergeCell ref="B421:K421"/>
    <mergeCell ref="D422:K422"/>
    <mergeCell ref="B425:K425"/>
    <mergeCell ref="B426:K426"/>
    <mergeCell ref="D427:K427"/>
    <mergeCell ref="B409:K409"/>
    <mergeCell ref="B410:K410"/>
    <mergeCell ref="D411:K412"/>
    <mergeCell ref="B415:K415"/>
    <mergeCell ref="B416:K416"/>
    <mergeCell ref="D417:K417"/>
    <mergeCell ref="B400:K400"/>
    <mergeCell ref="B403:K403"/>
    <mergeCell ref="B404:K404"/>
    <mergeCell ref="D405:K405"/>
    <mergeCell ref="B391:K391"/>
    <mergeCell ref="B395:K395"/>
    <mergeCell ref="B396:P396"/>
    <mergeCell ref="B397:K397"/>
    <mergeCell ref="B398:K398"/>
    <mergeCell ref="B399:K399"/>
    <mergeCell ref="B376:K376"/>
    <mergeCell ref="B377:K377"/>
    <mergeCell ref="B381:K381"/>
    <mergeCell ref="B382:K382"/>
    <mergeCell ref="B386:K386"/>
    <mergeCell ref="B387:K387"/>
    <mergeCell ref="B366:K366"/>
    <mergeCell ref="B367:K367"/>
    <mergeCell ref="B369:K369"/>
    <mergeCell ref="B370:K370"/>
    <mergeCell ref="B373:K373"/>
    <mergeCell ref="B374:K374"/>
    <mergeCell ref="B353:K353"/>
    <mergeCell ref="B356:K356"/>
    <mergeCell ref="B357:K357"/>
    <mergeCell ref="B360:K360"/>
    <mergeCell ref="B364:K364"/>
    <mergeCell ref="B365:P365"/>
    <mergeCell ref="B340:K340"/>
    <mergeCell ref="B344:K344"/>
    <mergeCell ref="B345:P345"/>
    <mergeCell ref="B348:K348"/>
    <mergeCell ref="B349:K349"/>
    <mergeCell ref="B352:K352"/>
    <mergeCell ref="B332:K332"/>
    <mergeCell ref="B333:K333"/>
    <mergeCell ref="B336:K336"/>
    <mergeCell ref="B337:K337"/>
    <mergeCell ref="B320:K320"/>
    <mergeCell ref="B321:K321"/>
    <mergeCell ref="B323:K323"/>
    <mergeCell ref="B328:K328"/>
    <mergeCell ref="B314:K314"/>
    <mergeCell ref="B315:K315"/>
    <mergeCell ref="B317:K317"/>
    <mergeCell ref="B318:K318"/>
    <mergeCell ref="B299:K299"/>
    <mergeCell ref="B300:K300"/>
    <mergeCell ref="B303:K303"/>
    <mergeCell ref="B304:K304"/>
    <mergeCell ref="B288:K288"/>
    <mergeCell ref="B289:K289"/>
    <mergeCell ref="B292:K292"/>
    <mergeCell ref="B293:K293"/>
    <mergeCell ref="B295:K295"/>
    <mergeCell ref="B296:K296"/>
    <mergeCell ref="B278:K278"/>
    <mergeCell ref="B279:K279"/>
    <mergeCell ref="B280:K280"/>
    <mergeCell ref="B281:K281"/>
    <mergeCell ref="B284:K284"/>
    <mergeCell ref="B285:K285"/>
    <mergeCell ref="B272:K272"/>
    <mergeCell ref="B273:K273"/>
    <mergeCell ref="B274:K274"/>
    <mergeCell ref="B275:K275"/>
    <mergeCell ref="B276:K276"/>
    <mergeCell ref="B277:K277"/>
    <mergeCell ref="B257:K257"/>
    <mergeCell ref="B260:K260"/>
    <mergeCell ref="B261:K261"/>
    <mergeCell ref="B264:K264"/>
    <mergeCell ref="B268:K268"/>
    <mergeCell ref="B271:K271"/>
    <mergeCell ref="B246:K246"/>
    <mergeCell ref="B247:K247"/>
    <mergeCell ref="B250:K250"/>
    <mergeCell ref="B251:K251"/>
    <mergeCell ref="B253:K253"/>
    <mergeCell ref="B254:K254"/>
    <mergeCell ref="B234:K234"/>
    <mergeCell ref="B235:K235"/>
    <mergeCell ref="B238:K238"/>
    <mergeCell ref="B239:K239"/>
    <mergeCell ref="B242:K242"/>
    <mergeCell ref="B243:K243"/>
    <mergeCell ref="B222:K222"/>
    <mergeCell ref="B223:K223"/>
    <mergeCell ref="B226:K226"/>
    <mergeCell ref="B227:K227"/>
    <mergeCell ref="B230:K230"/>
    <mergeCell ref="B231:K231"/>
    <mergeCell ref="B210:K210"/>
    <mergeCell ref="B211:K211"/>
    <mergeCell ref="B214:K214"/>
    <mergeCell ref="B215:K215"/>
    <mergeCell ref="B218:K218"/>
    <mergeCell ref="B219:K219"/>
    <mergeCell ref="B199:K199"/>
    <mergeCell ref="B200:K200"/>
    <mergeCell ref="B203:K203"/>
    <mergeCell ref="B204:K204"/>
    <mergeCell ref="B206:K206"/>
    <mergeCell ref="B207:K207"/>
    <mergeCell ref="B196:K196"/>
    <mergeCell ref="B171:K171"/>
    <mergeCell ref="B172:K172"/>
    <mergeCell ref="B175:K175"/>
    <mergeCell ref="B176:K176"/>
    <mergeCell ref="B179:K179"/>
    <mergeCell ref="B180:K180"/>
    <mergeCell ref="B183:K183"/>
    <mergeCell ref="B184:K184"/>
    <mergeCell ref="B124:K124"/>
    <mergeCell ref="B128:K128"/>
    <mergeCell ref="B131:K131"/>
    <mergeCell ref="B144:K144"/>
    <mergeCell ref="B187:K187"/>
    <mergeCell ref="B188:K188"/>
    <mergeCell ref="B191:K191"/>
    <mergeCell ref="B192:K192"/>
    <mergeCell ref="B195:K195"/>
    <mergeCell ref="B145:K168"/>
    <mergeCell ref="B132:K143"/>
    <mergeCell ref="B111:K111"/>
    <mergeCell ref="B112:K112"/>
    <mergeCell ref="B115:K115"/>
    <mergeCell ref="B116:K116"/>
    <mergeCell ref="B119:K119"/>
    <mergeCell ref="B120:K120"/>
    <mergeCell ref="B100:K100"/>
    <mergeCell ref="B101:K101"/>
    <mergeCell ref="B104:K104"/>
    <mergeCell ref="B105:K105"/>
    <mergeCell ref="B107:K107"/>
    <mergeCell ref="B108:K108"/>
    <mergeCell ref="B88:K88"/>
    <mergeCell ref="B89:K89"/>
    <mergeCell ref="B92:K92"/>
    <mergeCell ref="B93:K93"/>
    <mergeCell ref="B96:K96"/>
    <mergeCell ref="B97:K97"/>
    <mergeCell ref="B76:K76"/>
    <mergeCell ref="B77:K77"/>
    <mergeCell ref="B80:K80"/>
    <mergeCell ref="B81:K81"/>
    <mergeCell ref="B84:K84"/>
    <mergeCell ref="B85:K85"/>
    <mergeCell ref="B2:K2"/>
    <mergeCell ref="L2:M2"/>
    <mergeCell ref="A6:K6"/>
    <mergeCell ref="B12:K12"/>
    <mergeCell ref="B14:K14"/>
    <mergeCell ref="B40:K40"/>
    <mergeCell ref="B41:K41"/>
    <mergeCell ref="B44:K44"/>
    <mergeCell ref="B45:K45"/>
    <mergeCell ref="B29:K29"/>
    <mergeCell ref="B30:K30"/>
    <mergeCell ref="B32:K32"/>
    <mergeCell ref="B33:K33"/>
    <mergeCell ref="B36:K36"/>
    <mergeCell ref="B37:K37"/>
    <mergeCell ref="A5:P5"/>
    <mergeCell ref="B17:K17"/>
    <mergeCell ref="B18:K18"/>
    <mergeCell ref="B21:K21"/>
    <mergeCell ref="B22:K22"/>
    <mergeCell ref="B25:K25"/>
    <mergeCell ref="B26:K26"/>
    <mergeCell ref="B48:K48"/>
    <mergeCell ref="B49:K49"/>
    <mergeCell ref="B64:K64"/>
    <mergeCell ref="B65:K65"/>
    <mergeCell ref="B68:K68"/>
    <mergeCell ref="B69:K69"/>
    <mergeCell ref="B72:K72"/>
    <mergeCell ref="B73:K73"/>
    <mergeCell ref="B52:K52"/>
    <mergeCell ref="B53:K53"/>
    <mergeCell ref="B56:K56"/>
    <mergeCell ref="B57:K57"/>
    <mergeCell ref="B60:K60"/>
    <mergeCell ref="B61:K61"/>
  </mergeCells>
  <conditionalFormatting sqref="O823 M710 O710 M823 M963:M964 P951 M993:M994 M170:M173 O170 M187 M283:M284 O283:O284 M286:M288 O286:O288 M347:M348 O347:O348 M350:M358 O350:O358 M943 O943 M372:M373 O372:O373 M375:M376 O375:O376 M402 O402 M618 O618 M653 O653 M666 O666 M738 O738 M726 M717:M719 M766 O766 M768 O768 M776:M778 O776:O778 M782 O782 M786 O786 M794 O794 M816 O816 M834:M836 O834:O836 M841 O841 M849 O849 M855 O855 M886:M887 O886:O887 M889 O889 M893 O893 M897 O897 M901 O901 M920:M921 O920:O921 M924:M925 O924:O925 M928:M929 O928:O929 O954:O955 M957:M958 O957 M960:M961 M966:M967 M969:M970 M972:M973 M975:M976 M978:M979 M981:M982 M954:M955 M997 M999:M1000 M1002:M1003 M1005:M1006 M1008:M1009 M1011:M1012 M1014:M1015 M1017:M1018 M1020:M1021 O369 O317 O932:O933 O290:O297 M16:M112 O16 M773 O773 M290:M297 M984:M985 M1023:M1024 O1033 M1033 M369 M189:M232 O951:O952 M951:M952 O987:O989 M987:M989 O993:P993 M1049:M1050 O1053 M1057 O1061 M1065:M1069 M1042:M1044 O1044 O1047 M1047 O1050 M1053 O1057 M1061:M1063 O1065 O1069 O1073 O1077 M1071:M1080 O689:O691 O717:O719 M937 O937 M668 O668 M689:M691 M932:M933 M1027 O1030 M1030 M302:M318 O302:O314 M693:M695 O693:O695 O697:O698 M697 O686 M686 O678:O684 M678:M684 O670:O672 M670:M672 M747:M749 O747:O749 M242:M257 O242:O257 M175:M181 O112 O843 M843 O721:O723 M721:M723 O725 O891 M891 O895 M895 O899 M899 M991 O991:P991 O906:O907 M906:M907 O753:O754 M753:M754 O259 M259 O331:O339 M331:M339 M860:M867 O860:O867 O770 M770 O780 M780 O784 M784 O788:O790 M788:M790 M792 O792 O796:O799 M796:M799 M801:M802 O801:O802">
    <cfRule type="expression" dxfId="215" priority="274">
      <formula>#REF!&gt;0</formula>
    </cfRule>
  </conditionalFormatting>
  <conditionalFormatting sqref="O1069 O1073 O1077 M1071:M1080 M943 O943 M963:M964 P951 M993:M994 O954:O955 M957:M958 O957 M960:M961 M966:M967 M969:M970 M972:M973 M975:M976 M978:M979 M981:M982 M954:M955 M997 M999:M1000 M1002:M1003 M1005:M1006 M1008:M1009 M1011:M1012 M1014:M1015 M1017:M1018 M1020:M1021 M984:M985 M1023:M1024 O1033 M1033 O951:O952 M951:M952 O987:O989 M987:M989 O993:P993 M1042:M1044 M1049:M1050 O1053 M1057 O1061 M1065:M1069 O1044 O1047 M1047 O1050 M1053 O1057 M1061:M1063 O1065 O823 M823 M834:M836 O834:O836 M841 O841 M849 O849 M855 O855 M886:M887 O886:O887 M889 O889 M893 O893 M897 O897 M901 O901 M920:M921 O920:O921 M924:M925 O924:O925 M928:M929 O928:O929 M766 O766 M768 O768 M776:M778 O776:O778 M782 O782 M786 O786 M794 O794 M816 O816 M773 O773 M937 O937 O932:O933 M738 O738 M726 M717:M719 O710 M710 M618 O618 M653 O653 M666 O666 O689:O691 O717:O719 O317 M347:M348 O347:O348 M350:M358 O350:O358 M372:M373 O372:O373 M375:M376 O375:O376 M402 O402 O369 M290:M297 M369 M170:M173 O170 M187 M283:M284 O283:O284 M286:M288 O286:O288 M16:M112 O16 M189:M232 O290:O297 M668 O668 M689:M691 M932:M933 M1027 M1030 O1030 O302:O314 M302:M318 M693:M695 O693:O695 O697:O698 M697 O686 M686 O678:O684 M678:M684 O670:O672 M670:M672 M747:M749 O747:O749 M242:M257 O242:O257 M175:M181 O112 O843 M843 O721:O723 M721:M723 O725 O891 M891 O895 M895 O899 M899 M991 O991:P991 O906:O907 M906:M907 O753:O754 M753:M754 O259 M259 O331:O339 M331:M339 M860:M867 O860:O867 O770 M770 O780 M780 O784 M784 O788:O790 M788:M790 M792 O792 O796:O799 M796:M799 M801:M802 O801:O802">
    <cfRule type="expression" dxfId="214" priority="273">
      <formula>#REF!=0</formula>
    </cfRule>
  </conditionalFormatting>
  <conditionalFormatting sqref="M727 M698 O726:O727">
    <cfRule type="expression" dxfId="213" priority="275" stopIfTrue="1">
      <formula>#REF!&gt;0</formula>
    </cfRule>
  </conditionalFormatting>
  <conditionalFormatting sqref="M727 M698 O726:O727">
    <cfRule type="expression" dxfId="212" priority="276" stopIfTrue="1">
      <formula>#REF!=0</formula>
    </cfRule>
  </conditionalFormatting>
  <conditionalFormatting sqref="O298:O301 M298:M301">
    <cfRule type="expression" dxfId="211" priority="272">
      <formula>#REF!&gt;0</formula>
    </cfRule>
  </conditionalFormatting>
  <conditionalFormatting sqref="O298:O301 M298:M301">
    <cfRule type="expression" dxfId="210" priority="271">
      <formula>#REF!=0</formula>
    </cfRule>
  </conditionalFormatting>
  <conditionalFormatting sqref="O235:O236 M233:M236 M241 O241">
    <cfRule type="expression" dxfId="209" priority="202">
      <formula>#REF!&gt;0</formula>
    </cfRule>
  </conditionalFormatting>
  <conditionalFormatting sqref="O235:O236 M233:M236 M241 O241">
    <cfRule type="expression" dxfId="208" priority="201">
      <formula>#REF!=0</formula>
    </cfRule>
  </conditionalFormatting>
  <conditionalFormatting sqref="O237:O240 M237:M240">
    <cfRule type="expression" dxfId="207" priority="200">
      <formula>#REF!&gt;0</formula>
    </cfRule>
  </conditionalFormatting>
  <conditionalFormatting sqref="O237:O240 M237:M240">
    <cfRule type="expression" dxfId="206" priority="199">
      <formula>#REF!=0</formula>
    </cfRule>
  </conditionalFormatting>
  <conditionalFormatting sqref="M704 O704">
    <cfRule type="expression" dxfId="205" priority="198">
      <formula>#REF!&gt;0</formula>
    </cfRule>
  </conditionalFormatting>
  <conditionalFormatting sqref="M704 O704">
    <cfRule type="expression" dxfId="204" priority="197">
      <formula>#REF!=0</formula>
    </cfRule>
  </conditionalFormatting>
  <conditionalFormatting sqref="M706 O706">
    <cfRule type="expression" dxfId="203" priority="194">
      <formula>#REF!&gt;0</formula>
    </cfRule>
  </conditionalFormatting>
  <conditionalFormatting sqref="M706 O706">
    <cfRule type="expression" dxfId="202" priority="193">
      <formula>#REF!=0</formula>
    </cfRule>
  </conditionalFormatting>
  <conditionalFormatting sqref="M707 O707">
    <cfRule type="expression" dxfId="201" priority="192">
      <formula>#REF!&gt;0</formula>
    </cfRule>
  </conditionalFormatting>
  <conditionalFormatting sqref="M707 O707">
    <cfRule type="expression" dxfId="200" priority="191">
      <formula>#REF!=0</formula>
    </cfRule>
  </conditionalFormatting>
  <conditionalFormatting sqref="M744 O744">
    <cfRule type="expression" dxfId="199" priority="190">
      <formula>#REF!&gt;0</formula>
    </cfRule>
  </conditionalFormatting>
  <conditionalFormatting sqref="M744 O744">
    <cfRule type="expression" dxfId="198" priority="189">
      <formula>#REF!=0</formula>
    </cfRule>
  </conditionalFormatting>
  <conditionalFormatting sqref="M746 O746">
    <cfRule type="expression" dxfId="197" priority="188">
      <formula>#REF!&gt;0</formula>
    </cfRule>
  </conditionalFormatting>
  <conditionalFormatting sqref="M746 O746">
    <cfRule type="expression" dxfId="196" priority="187">
      <formula>#REF!=0</formula>
    </cfRule>
  </conditionalFormatting>
  <conditionalFormatting sqref="M174">
    <cfRule type="expression" dxfId="195" priority="186">
      <formula>#REF!&gt;0</formula>
    </cfRule>
  </conditionalFormatting>
  <conditionalFormatting sqref="M174">
    <cfRule type="expression" dxfId="194" priority="185">
      <formula>#REF!=0</formula>
    </cfRule>
  </conditionalFormatting>
  <conditionalFormatting sqref="O260:O262 M260:M262">
    <cfRule type="expression" dxfId="193" priority="184">
      <formula>#REF!&gt;0</formula>
    </cfRule>
  </conditionalFormatting>
  <conditionalFormatting sqref="O260:O262 M260:M262">
    <cfRule type="expression" dxfId="192" priority="183">
      <formula>#REF!=0</formula>
    </cfRule>
  </conditionalFormatting>
  <conditionalFormatting sqref="M114:M116 O114:O116">
    <cfRule type="expression" dxfId="191" priority="182">
      <formula>#REF!&gt;0</formula>
    </cfRule>
  </conditionalFormatting>
  <conditionalFormatting sqref="M114:M116 O114:O116">
    <cfRule type="expression" dxfId="190" priority="181">
      <formula>#REF!=0</formula>
    </cfRule>
  </conditionalFormatting>
  <conditionalFormatting sqref="M113 O113">
    <cfRule type="expression" dxfId="189" priority="180">
      <formula>#REF!&gt;0</formula>
    </cfRule>
  </conditionalFormatting>
  <conditionalFormatting sqref="M113 O113">
    <cfRule type="expression" dxfId="188" priority="179">
      <formula>#REF!=0</formula>
    </cfRule>
  </conditionalFormatting>
  <conditionalFormatting sqref="M117 O117">
    <cfRule type="expression" dxfId="187" priority="178">
      <formula>#REF!&gt;0</formula>
    </cfRule>
  </conditionalFormatting>
  <conditionalFormatting sqref="M117 O117">
    <cfRule type="expression" dxfId="186" priority="177">
      <formula>#REF!=0</formula>
    </cfRule>
  </conditionalFormatting>
  <conditionalFormatting sqref="M606 O606">
    <cfRule type="expression" dxfId="185" priority="244">
      <formula>#REF!&gt;0</formula>
    </cfRule>
  </conditionalFormatting>
  <conditionalFormatting sqref="M606 O606">
    <cfRule type="expression" dxfId="184" priority="243">
      <formula>#REF!=0</formula>
    </cfRule>
  </conditionalFormatting>
  <conditionalFormatting sqref="M909:M910 O909:O910 M912 O912">
    <cfRule type="expression" dxfId="183" priority="242">
      <formula>#REF!&gt;0</formula>
    </cfRule>
  </conditionalFormatting>
  <conditionalFormatting sqref="M909:M910 O909:O910 M912 O912">
    <cfRule type="expression" dxfId="182" priority="241">
      <formula>#REF!=0</formula>
    </cfRule>
  </conditionalFormatting>
  <conditionalFormatting sqref="M868:M871 O868:O871">
    <cfRule type="expression" dxfId="181" priority="240">
      <formula>#REF!&gt;0</formula>
    </cfRule>
  </conditionalFormatting>
  <conditionalFormatting sqref="M868:M871 O868:O871">
    <cfRule type="expression" dxfId="180" priority="239">
      <formula>#REF!=0</formula>
    </cfRule>
  </conditionalFormatting>
  <conditionalFormatting sqref="M872:M875 O872:O875">
    <cfRule type="expression" dxfId="179" priority="238">
      <formula>#REF!&gt;0</formula>
    </cfRule>
  </conditionalFormatting>
  <conditionalFormatting sqref="M872:M875 O872:O875">
    <cfRule type="expression" dxfId="178" priority="237">
      <formula>#REF!=0</formula>
    </cfRule>
  </conditionalFormatting>
  <conditionalFormatting sqref="M380:M381 O380:O381 M390 O390">
    <cfRule type="expression" dxfId="177" priority="168">
      <formula>#REF!&gt;0</formula>
    </cfRule>
  </conditionalFormatting>
  <conditionalFormatting sqref="M380:M381 O380:O381 M390 O390">
    <cfRule type="expression" dxfId="176" priority="167">
      <formula>#REF!=0</formula>
    </cfRule>
  </conditionalFormatting>
  <conditionalFormatting sqref="M385:M386 O385:O386">
    <cfRule type="expression" dxfId="175" priority="150">
      <formula>#REF!&gt;0</formula>
    </cfRule>
  </conditionalFormatting>
  <conditionalFormatting sqref="M385:M386 O385:O386">
    <cfRule type="expression" dxfId="174" priority="149">
      <formula>#REF!=0</formula>
    </cfRule>
  </conditionalFormatting>
  <conditionalFormatting sqref="M692 O692">
    <cfRule type="expression" dxfId="173" priority="222">
      <formula>#REF!&gt;0</formula>
    </cfRule>
  </conditionalFormatting>
  <conditionalFormatting sqref="M692 O692">
    <cfRule type="expression" dxfId="172" priority="221">
      <formula>#REF!=0</formula>
    </cfRule>
  </conditionalFormatting>
  <conditionalFormatting sqref="M665 O665">
    <cfRule type="expression" dxfId="171" priority="210">
      <formula>#REF!&gt;0</formula>
    </cfRule>
  </conditionalFormatting>
  <conditionalFormatting sqref="M665 O665">
    <cfRule type="expression" dxfId="170" priority="209">
      <formula>#REF!=0</formula>
    </cfRule>
  </conditionalFormatting>
  <conditionalFormatting sqref="M696 O696">
    <cfRule type="expression" dxfId="169" priority="220">
      <formula>#REF!&gt;0</formula>
    </cfRule>
  </conditionalFormatting>
  <conditionalFormatting sqref="M696 O696">
    <cfRule type="expression" dxfId="168" priority="219">
      <formula>#REF!=0</formula>
    </cfRule>
  </conditionalFormatting>
  <conditionalFormatting sqref="M685 O685">
    <cfRule type="expression" dxfId="167" priority="218">
      <formula>#REF!&gt;0</formula>
    </cfRule>
  </conditionalFormatting>
  <conditionalFormatting sqref="M685 O685">
    <cfRule type="expression" dxfId="166" priority="217">
      <formula>#REF!=0</formula>
    </cfRule>
  </conditionalFormatting>
  <conditionalFormatting sqref="M688 O688">
    <cfRule type="expression" dxfId="165" priority="216">
      <formula>#REF!&gt;0</formula>
    </cfRule>
  </conditionalFormatting>
  <conditionalFormatting sqref="M688 O688">
    <cfRule type="expression" dxfId="164" priority="215">
      <formula>#REF!=0</formula>
    </cfRule>
  </conditionalFormatting>
  <conditionalFormatting sqref="M677 O677">
    <cfRule type="expression" dxfId="163" priority="214">
      <formula>#REF!&gt;0</formula>
    </cfRule>
  </conditionalFormatting>
  <conditionalFormatting sqref="M677 O677">
    <cfRule type="expression" dxfId="162" priority="213">
      <formula>#REF!=0</formula>
    </cfRule>
  </conditionalFormatting>
  <conditionalFormatting sqref="M669 O669">
    <cfRule type="expression" dxfId="161" priority="212">
      <formula>#REF!&gt;0</formula>
    </cfRule>
  </conditionalFormatting>
  <conditionalFormatting sqref="M669 O669">
    <cfRule type="expression" dxfId="160" priority="211">
      <formula>#REF!=0</formula>
    </cfRule>
  </conditionalFormatting>
  <conditionalFormatting sqref="M741 O741">
    <cfRule type="expression" dxfId="159" priority="208">
      <formula>#REF!&gt;0</formula>
    </cfRule>
  </conditionalFormatting>
  <conditionalFormatting sqref="M741 O741">
    <cfRule type="expression" dxfId="158" priority="207">
      <formula>#REF!=0</formula>
    </cfRule>
  </conditionalFormatting>
  <conditionalFormatting sqref="M743 O743">
    <cfRule type="expression" dxfId="157" priority="206">
      <formula>#REF!&gt;0</formula>
    </cfRule>
  </conditionalFormatting>
  <conditionalFormatting sqref="M743 O743">
    <cfRule type="expression" dxfId="156" priority="205">
      <formula>#REF!=0</formula>
    </cfRule>
  </conditionalFormatting>
  <conditionalFormatting sqref="M737 O737">
    <cfRule type="expression" dxfId="155" priority="204">
      <formula>#REF!&gt;0</formula>
    </cfRule>
  </conditionalFormatting>
  <conditionalFormatting sqref="M737 O737">
    <cfRule type="expression" dxfId="154" priority="203">
      <formula>#REF!=0</formula>
    </cfRule>
  </conditionalFormatting>
  <conditionalFormatting sqref="M122 O122">
    <cfRule type="expression" dxfId="153" priority="176">
      <formula>#REF!&gt;0</formula>
    </cfRule>
  </conditionalFormatting>
  <conditionalFormatting sqref="M122 O122">
    <cfRule type="expression" dxfId="152" priority="175">
      <formula>#REF!=0</formula>
    </cfRule>
  </conditionalFormatting>
  <conditionalFormatting sqref="M118:M120 O118:O120">
    <cfRule type="expression" dxfId="151" priority="174">
      <formula>#REF!&gt;0</formula>
    </cfRule>
  </conditionalFormatting>
  <conditionalFormatting sqref="M118:M120 O118:O120">
    <cfRule type="expression" dxfId="150" priority="173">
      <formula>#REF!=0</formula>
    </cfRule>
  </conditionalFormatting>
  <conditionalFormatting sqref="M121 O121">
    <cfRule type="expression" dxfId="149" priority="172">
      <formula>#REF!&gt;0</formula>
    </cfRule>
  </conditionalFormatting>
  <conditionalFormatting sqref="M121 O121">
    <cfRule type="expression" dxfId="148" priority="171">
      <formula>#REF!=0</formula>
    </cfRule>
  </conditionalFormatting>
  <conditionalFormatting sqref="M528 O528">
    <cfRule type="expression" dxfId="147" priority="98">
      <formula>#REF!&gt;0</formula>
    </cfRule>
  </conditionalFormatting>
  <conditionalFormatting sqref="M528 O528">
    <cfRule type="expression" dxfId="146" priority="97">
      <formula>#REF!=0</formula>
    </cfRule>
  </conditionalFormatting>
  <conditionalFormatting sqref="M533 O533">
    <cfRule type="expression" dxfId="145" priority="96">
      <formula>#REF!&gt;0</formula>
    </cfRule>
  </conditionalFormatting>
  <conditionalFormatting sqref="M533 O533">
    <cfRule type="expression" dxfId="144" priority="95">
      <formula>#REF!=0</formula>
    </cfRule>
  </conditionalFormatting>
  <conditionalFormatting sqref="M534 O534">
    <cfRule type="expression" dxfId="143" priority="94">
      <formula>#REF!&gt;0</formula>
    </cfRule>
  </conditionalFormatting>
  <conditionalFormatting sqref="M534 O534">
    <cfRule type="expression" dxfId="142" priority="93">
      <formula>#REF!=0</formula>
    </cfRule>
  </conditionalFormatting>
  <conditionalFormatting sqref="M539 O539">
    <cfRule type="expression" dxfId="141" priority="92">
      <formula>#REF!&gt;0</formula>
    </cfRule>
  </conditionalFormatting>
  <conditionalFormatting sqref="M539 O539">
    <cfRule type="expression" dxfId="140" priority="91">
      <formula>#REF!=0</formula>
    </cfRule>
  </conditionalFormatting>
  <conditionalFormatting sqref="M575:M576 O575:O576">
    <cfRule type="expression" dxfId="139" priority="90">
      <formula>#REF!&gt;0</formula>
    </cfRule>
  </conditionalFormatting>
  <conditionalFormatting sqref="M575:M576 O575:O576">
    <cfRule type="expression" dxfId="138" priority="89">
      <formula>#REF!=0</formula>
    </cfRule>
  </conditionalFormatting>
  <conditionalFormatting sqref="M580:M581 O580:O581">
    <cfRule type="expression" dxfId="137" priority="88">
      <formula>#REF!&gt;0</formula>
    </cfRule>
  </conditionalFormatting>
  <conditionalFormatting sqref="M580:M581 O580:O581">
    <cfRule type="expression" dxfId="136" priority="87">
      <formula>#REF!=0</formula>
    </cfRule>
  </conditionalFormatting>
  <conditionalFormatting sqref="M590 O590">
    <cfRule type="expression" dxfId="135" priority="86">
      <formula>#REF!&gt;0</formula>
    </cfRule>
  </conditionalFormatting>
  <conditionalFormatting sqref="M590 O590">
    <cfRule type="expression" dxfId="134" priority="85">
      <formula>#REF!=0</formula>
    </cfRule>
  </conditionalFormatting>
  <conditionalFormatting sqref="M591 O591">
    <cfRule type="expression" dxfId="133" priority="84">
      <formula>#REF!&gt;0</formula>
    </cfRule>
  </conditionalFormatting>
  <conditionalFormatting sqref="M591 O591">
    <cfRule type="expression" dxfId="132" priority="83">
      <formula>#REF!=0</formula>
    </cfRule>
  </conditionalFormatting>
  <conditionalFormatting sqref="O641:O642 M641:M642">
    <cfRule type="expression" dxfId="131" priority="148">
      <formula>#REF!&gt;0</formula>
    </cfRule>
  </conditionalFormatting>
  <conditionalFormatting sqref="O641:O642 M641:M642">
    <cfRule type="expression" dxfId="130" priority="147">
      <formula>#REF!=0</formula>
    </cfRule>
  </conditionalFormatting>
  <conditionalFormatting sqref="O320 M320:M321">
    <cfRule type="expression" dxfId="129" priority="146">
      <formula>#REF!&gt;0</formula>
    </cfRule>
  </conditionalFormatting>
  <conditionalFormatting sqref="O320 M320:M321">
    <cfRule type="expression" dxfId="128" priority="145">
      <formula>#REF!=0</formula>
    </cfRule>
  </conditionalFormatting>
  <conditionalFormatting sqref="M435:M436 M440:M441 O435:O436 O440:O441 M456:M457 M403 O403 M408:M409 O408:O409 M414:M415 O414:O415 M419:M421 O419:O420 M429:M430 O429:O430 M445:M446 O445:O446 M450:M451 O450:O451 O456:O457 M462:M463 O462:O463 M468:M469 O468:O469 M473:M474 O473:O474 M478 O478 M548:M549 O548:O549 M557:M558 O557:O558 M552:M553 O552:O553 O597 M585 O585 M597 O546 M546 O423:O425 M423:M425">
    <cfRule type="expression" dxfId="127" priority="142">
      <formula>#REF!&gt;0</formula>
    </cfRule>
  </conditionalFormatting>
  <conditionalFormatting sqref="O597 M440:M441 O440:O441 M435:M436 O435:O436 M403 O403 M408:M409 O408:O409 M414:M415 O414:O415 M419:M421 O419:O420 M429:M430 O429:O430 M445:M446 O445:O446 M450:M451 O450:O451 M456:M457 O456:O457 M462:M463 O462:O463 M468:M469 O468:O469 M473:M474 O473:O474 M478 O478 M548:M549 O548:O549 M557:M558 O557:O558 M552:M553 O552:O553 M585 O585 M597 O546 M546 O423:O425 M423:M425">
    <cfRule type="expression" dxfId="126" priority="141">
      <formula>#REF!=0</formula>
    </cfRule>
  </conditionalFormatting>
  <conditionalFormatting sqref="O600 M600">
    <cfRule type="expression" dxfId="125" priority="143" stopIfTrue="1">
      <formula>#REF!&gt;0</formula>
    </cfRule>
  </conditionalFormatting>
  <conditionalFormatting sqref="O600 M600">
    <cfRule type="expression" dxfId="124" priority="144" stopIfTrue="1">
      <formula>#REF!=0</formula>
    </cfRule>
  </conditionalFormatting>
  <conditionalFormatting sqref="M586 O586">
    <cfRule type="expression" dxfId="123" priority="140">
      <formula>#REF!&gt;0</formula>
    </cfRule>
  </conditionalFormatting>
  <conditionalFormatting sqref="M586 O586">
    <cfRule type="expression" dxfId="122" priority="139">
      <formula>#REF!=0</formula>
    </cfRule>
  </conditionalFormatting>
  <conditionalFormatting sqref="M479 O479 M484 O484">
    <cfRule type="expression" dxfId="121" priority="138">
      <formula>#REF!&gt;0</formula>
    </cfRule>
  </conditionalFormatting>
  <conditionalFormatting sqref="M479 O479 M484 O484">
    <cfRule type="expression" dxfId="120" priority="137">
      <formula>#REF!=0</formula>
    </cfRule>
  </conditionalFormatting>
  <conditionalFormatting sqref="M485 O485 M545 O545">
    <cfRule type="expression" dxfId="119" priority="136">
      <formula>#REF!&gt;0</formula>
    </cfRule>
  </conditionalFormatting>
  <conditionalFormatting sqref="M485 O485 M545 O545">
    <cfRule type="expression" dxfId="118" priority="135">
      <formula>#REF!=0</formula>
    </cfRule>
  </conditionalFormatting>
  <conditionalFormatting sqref="M562:M563 O562:O563">
    <cfRule type="expression" dxfId="117" priority="134">
      <formula>#REF!&gt;0</formula>
    </cfRule>
  </conditionalFormatting>
  <conditionalFormatting sqref="M562:M563 O562:O563">
    <cfRule type="expression" dxfId="116" priority="133">
      <formula>#REF!=0</formula>
    </cfRule>
  </conditionalFormatting>
  <conditionalFormatting sqref="M566:M567 O566:O567">
    <cfRule type="expression" dxfId="115" priority="132">
      <formula>#REF!&gt;0</formula>
    </cfRule>
  </conditionalFormatting>
  <conditionalFormatting sqref="M566:M567 O566:O567">
    <cfRule type="expression" dxfId="114" priority="131">
      <formula>#REF!=0</formula>
    </cfRule>
  </conditionalFormatting>
  <conditionalFormatting sqref="M570:M571 O570:O571">
    <cfRule type="expression" dxfId="113" priority="130">
      <formula>#REF!&gt;0</formula>
    </cfRule>
  </conditionalFormatting>
  <conditionalFormatting sqref="M570:M571 O570:O571">
    <cfRule type="expression" dxfId="112" priority="129">
      <formula>#REF!=0</formula>
    </cfRule>
  </conditionalFormatting>
  <conditionalFormatting sqref="M490 O490">
    <cfRule type="expression" dxfId="111" priority="128">
      <formula>#REF!&gt;0</formula>
    </cfRule>
  </conditionalFormatting>
  <conditionalFormatting sqref="M490 O490">
    <cfRule type="expression" dxfId="110" priority="127">
      <formula>#REF!=0</formula>
    </cfRule>
  </conditionalFormatting>
  <conditionalFormatting sqref="M491 O491">
    <cfRule type="expression" dxfId="109" priority="126">
      <formula>#REF!&gt;0</formula>
    </cfRule>
  </conditionalFormatting>
  <conditionalFormatting sqref="M491 O491">
    <cfRule type="expression" dxfId="108" priority="125">
      <formula>#REF!=0</formula>
    </cfRule>
  </conditionalFormatting>
  <conditionalFormatting sqref="M496 O496">
    <cfRule type="expression" dxfId="107" priority="124">
      <formula>#REF!&gt;0</formula>
    </cfRule>
  </conditionalFormatting>
  <conditionalFormatting sqref="M496 O496">
    <cfRule type="expression" dxfId="106" priority="123">
      <formula>#REF!=0</formula>
    </cfRule>
  </conditionalFormatting>
  <conditionalFormatting sqref="M497 O497">
    <cfRule type="expression" dxfId="105" priority="122">
      <formula>#REF!&gt;0</formula>
    </cfRule>
  </conditionalFormatting>
  <conditionalFormatting sqref="M497 O497">
    <cfRule type="expression" dxfId="104" priority="121">
      <formula>#REF!=0</formula>
    </cfRule>
  </conditionalFormatting>
  <conditionalFormatting sqref="M502 O502">
    <cfRule type="expression" dxfId="103" priority="120">
      <formula>#REF!&gt;0</formula>
    </cfRule>
  </conditionalFormatting>
  <conditionalFormatting sqref="M502 O502">
    <cfRule type="expression" dxfId="102" priority="119">
      <formula>#REF!=0</formula>
    </cfRule>
  </conditionalFormatting>
  <conditionalFormatting sqref="M503 O503">
    <cfRule type="expression" dxfId="101" priority="118">
      <formula>#REF!&gt;0</formula>
    </cfRule>
  </conditionalFormatting>
  <conditionalFormatting sqref="M503 O503">
    <cfRule type="expression" dxfId="100" priority="117">
      <formula>#REF!=0</formula>
    </cfRule>
  </conditionalFormatting>
  <conditionalFormatting sqref="M540 O540">
    <cfRule type="expression" dxfId="99" priority="116">
      <formula>#REF!&gt;0</formula>
    </cfRule>
  </conditionalFormatting>
  <conditionalFormatting sqref="M540 O540">
    <cfRule type="expression" dxfId="98" priority="115">
      <formula>#REF!=0</formula>
    </cfRule>
  </conditionalFormatting>
  <conditionalFormatting sqref="M541 O541">
    <cfRule type="expression" dxfId="97" priority="114">
      <formula>#REF!&gt;0</formula>
    </cfRule>
  </conditionalFormatting>
  <conditionalFormatting sqref="M541 O541">
    <cfRule type="expression" dxfId="96" priority="113">
      <formula>#REF!=0</formula>
    </cfRule>
  </conditionalFormatting>
  <conditionalFormatting sqref="M602 O602">
    <cfRule type="expression" dxfId="95" priority="112">
      <formula>#REF!&gt;0</formula>
    </cfRule>
  </conditionalFormatting>
  <conditionalFormatting sqref="M602 O602">
    <cfRule type="expression" dxfId="94" priority="111">
      <formula>#REF!=0</formula>
    </cfRule>
  </conditionalFormatting>
  <conditionalFormatting sqref="M508 O508">
    <cfRule type="expression" dxfId="93" priority="110">
      <formula>#REF!&gt;0</formula>
    </cfRule>
  </conditionalFormatting>
  <conditionalFormatting sqref="M508 O508">
    <cfRule type="expression" dxfId="92" priority="109">
      <formula>#REF!=0</formula>
    </cfRule>
  </conditionalFormatting>
  <conditionalFormatting sqref="M509 O509">
    <cfRule type="expression" dxfId="91" priority="108">
      <formula>#REF!&gt;0</formula>
    </cfRule>
  </conditionalFormatting>
  <conditionalFormatting sqref="M509 O509">
    <cfRule type="expression" dxfId="90" priority="107">
      <formula>#REF!=0</formula>
    </cfRule>
  </conditionalFormatting>
  <conditionalFormatting sqref="M514 O514">
    <cfRule type="expression" dxfId="89" priority="106">
      <formula>#REF!&gt;0</formula>
    </cfRule>
  </conditionalFormatting>
  <conditionalFormatting sqref="M514 O514">
    <cfRule type="expression" dxfId="88" priority="105">
      <formula>#REF!=0</formula>
    </cfRule>
  </conditionalFormatting>
  <conditionalFormatting sqref="M515 O515">
    <cfRule type="expression" dxfId="87" priority="104">
      <formula>#REF!&gt;0</formula>
    </cfRule>
  </conditionalFormatting>
  <conditionalFormatting sqref="M515 O515">
    <cfRule type="expression" dxfId="86" priority="103">
      <formula>#REF!=0</formula>
    </cfRule>
  </conditionalFormatting>
  <conditionalFormatting sqref="M520:M521 O520:O521">
    <cfRule type="expression" dxfId="85" priority="102">
      <formula>#REF!&gt;0</formula>
    </cfRule>
  </conditionalFormatting>
  <conditionalFormatting sqref="M520:M521 O520:O521">
    <cfRule type="expression" dxfId="84" priority="101">
      <formula>#REF!=0</formula>
    </cfRule>
  </conditionalFormatting>
  <conditionalFormatting sqref="M527 O527">
    <cfRule type="expression" dxfId="83" priority="100">
      <formula>#REF!&gt;0</formula>
    </cfRule>
  </conditionalFormatting>
  <conditionalFormatting sqref="M527 O527">
    <cfRule type="expression" dxfId="82" priority="99">
      <formula>#REF!=0</formula>
    </cfRule>
  </conditionalFormatting>
  <conditionalFormatting sqref="M596 O596">
    <cfRule type="expression" dxfId="81" priority="82">
      <formula>#REF!&gt;0</formula>
    </cfRule>
  </conditionalFormatting>
  <conditionalFormatting sqref="M596 O596">
    <cfRule type="expression" dxfId="80" priority="81">
      <formula>#REF!=0</formula>
    </cfRule>
  </conditionalFormatting>
  <conditionalFormatting sqref="M628">
    <cfRule type="expression" dxfId="79" priority="78">
      <formula>#REF!&gt;0</formula>
    </cfRule>
  </conditionalFormatting>
  <conditionalFormatting sqref="M628">
    <cfRule type="expression" dxfId="78" priority="77">
      <formula>#REF!=0</formula>
    </cfRule>
  </conditionalFormatting>
  <conditionalFormatting sqref="M619:M620 O619:O620 M629 M631:M634 O631:O634 O636:O639 M636:M639 O622:O625 M622:M625 M627 O627:O629">
    <cfRule type="expression" dxfId="77" priority="80">
      <formula>#REF!&gt;0</formula>
    </cfRule>
  </conditionalFormatting>
  <conditionalFormatting sqref="M619:M620 O619:O620 M629 M631:M634 O631:O634 O636:O639 M636:M639 O622:O625 M622:M625 M627 O627:O629">
    <cfRule type="expression" dxfId="76" priority="79">
      <formula>#REF!=0</formula>
    </cfRule>
  </conditionalFormatting>
  <conditionalFormatting sqref="M842 O842">
    <cfRule type="expression" dxfId="75" priority="76">
      <formula>#REF!&gt;0</formula>
    </cfRule>
  </conditionalFormatting>
  <conditionalFormatting sqref="M842 O842">
    <cfRule type="expression" dxfId="74" priority="75">
      <formula>#REF!=0</formula>
    </cfRule>
  </conditionalFormatting>
  <conditionalFormatting sqref="M848 O848">
    <cfRule type="expression" dxfId="73" priority="74">
      <formula>#REF!&gt;0</formula>
    </cfRule>
  </conditionalFormatting>
  <conditionalFormatting sqref="M848 O848">
    <cfRule type="expression" dxfId="72" priority="73">
      <formula>#REF!=0</formula>
    </cfRule>
  </conditionalFormatting>
  <conditionalFormatting sqref="M854 O854">
    <cfRule type="expression" dxfId="71" priority="72">
      <formula>#REF!&gt;0</formula>
    </cfRule>
  </conditionalFormatting>
  <conditionalFormatting sqref="M854 O854">
    <cfRule type="expression" dxfId="70" priority="71">
      <formula>#REF!=0</formula>
    </cfRule>
  </conditionalFormatting>
  <conditionalFormatting sqref="M720 O720">
    <cfRule type="expression" dxfId="69" priority="70">
      <formula>#REF!&gt;0</formula>
    </cfRule>
  </conditionalFormatting>
  <conditionalFormatting sqref="M720 O720">
    <cfRule type="expression" dxfId="68" priority="69">
      <formula>#REF!=0</formula>
    </cfRule>
  </conditionalFormatting>
  <conditionalFormatting sqref="M724 O724">
    <cfRule type="expression" dxfId="67" priority="68">
      <formula>#REF!&gt;0</formula>
    </cfRule>
  </conditionalFormatting>
  <conditionalFormatting sqref="M724 O724">
    <cfRule type="expression" dxfId="66" priority="67">
      <formula>#REF!=0</formula>
    </cfRule>
  </conditionalFormatting>
  <conditionalFormatting sqref="M894 O894">
    <cfRule type="expression" dxfId="65" priority="64">
      <formula>#REF!&gt;0</formula>
    </cfRule>
  </conditionalFormatting>
  <conditionalFormatting sqref="M894 O894">
    <cfRule type="expression" dxfId="64" priority="63">
      <formula>#REF!=0</formula>
    </cfRule>
  </conditionalFormatting>
  <conditionalFormatting sqref="M898 O898">
    <cfRule type="expression" dxfId="63" priority="62">
      <formula>#REF!&gt;0</formula>
    </cfRule>
  </conditionalFormatting>
  <conditionalFormatting sqref="M898 O898">
    <cfRule type="expression" dxfId="62" priority="61">
      <formula>#REF!=0</formula>
    </cfRule>
  </conditionalFormatting>
  <conditionalFormatting sqref="M890 O890">
    <cfRule type="expression" dxfId="61" priority="60">
      <formula>#REF!&gt;0</formula>
    </cfRule>
  </conditionalFormatting>
  <conditionalFormatting sqref="M890 O890">
    <cfRule type="expression" dxfId="60" priority="59">
      <formula>#REF!=0</formula>
    </cfRule>
  </conditionalFormatting>
  <conditionalFormatting sqref="O990:P990 M990">
    <cfRule type="expression" dxfId="59" priority="56">
      <formula>#REF!&gt;0</formula>
    </cfRule>
  </conditionalFormatting>
  <conditionalFormatting sqref="O990:P990 M990">
    <cfRule type="expression" dxfId="58" priority="55">
      <formula>#REF!=0</formula>
    </cfRule>
  </conditionalFormatting>
  <conditionalFormatting sqref="O996 M996">
    <cfRule type="expression" dxfId="57" priority="54">
      <formula>#REF!&gt;0</formula>
    </cfRule>
  </conditionalFormatting>
  <conditionalFormatting sqref="O996 M996">
    <cfRule type="expression" dxfId="56" priority="53">
      <formula>#REF!=0</formula>
    </cfRule>
  </conditionalFormatting>
  <conditionalFormatting sqref="O674:O676 M674:M676">
    <cfRule type="expression" dxfId="55" priority="52">
      <formula>#REF!&gt;0</formula>
    </cfRule>
  </conditionalFormatting>
  <conditionalFormatting sqref="O674:O676 M674:M676">
    <cfRule type="expression" dxfId="54" priority="51">
      <formula>#REF!=0</formula>
    </cfRule>
  </conditionalFormatting>
  <conditionalFormatting sqref="M673 O673">
    <cfRule type="expression" dxfId="53" priority="50">
      <formula>#REF!&gt;0</formula>
    </cfRule>
  </conditionalFormatting>
  <conditionalFormatting sqref="M673 O673">
    <cfRule type="expression" dxfId="52" priority="49">
      <formula>#REF!=0</formula>
    </cfRule>
  </conditionalFormatting>
  <conditionalFormatting sqref="N639">
    <cfRule type="expression" dxfId="51" priority="48">
      <formula>#REF!&gt;0</formula>
    </cfRule>
  </conditionalFormatting>
  <conditionalFormatting sqref="N639">
    <cfRule type="expression" dxfId="50" priority="47">
      <formula>#REF!=0</formula>
    </cfRule>
  </conditionalFormatting>
  <conditionalFormatting sqref="O452">
    <cfRule type="expression" dxfId="49" priority="46">
      <formula>#REF!&gt;0</formula>
    </cfRule>
  </conditionalFormatting>
  <conditionalFormatting sqref="O452">
    <cfRule type="expression" dxfId="48" priority="45">
      <formula>#REF!=0</formula>
    </cfRule>
  </conditionalFormatting>
  <conditionalFormatting sqref="O442">
    <cfRule type="expression" dxfId="47" priority="44">
      <formula>#REF!&gt;0</formula>
    </cfRule>
  </conditionalFormatting>
  <conditionalFormatting sqref="O442">
    <cfRule type="expression" dxfId="46" priority="43">
      <formula>#REF!=0</formula>
    </cfRule>
  </conditionalFormatting>
  <conditionalFormatting sqref="O447">
    <cfRule type="expression" dxfId="45" priority="42">
      <formula>#REF!&gt;0</formula>
    </cfRule>
  </conditionalFormatting>
  <conditionalFormatting sqref="O447">
    <cfRule type="expression" dxfId="44" priority="41">
      <formula>#REF!=0</formula>
    </cfRule>
  </conditionalFormatting>
  <conditionalFormatting sqref="O426">
    <cfRule type="expression" dxfId="43" priority="40">
      <formula>#REF!&gt;0</formula>
    </cfRule>
  </conditionalFormatting>
  <conditionalFormatting sqref="O426">
    <cfRule type="expression" dxfId="42" priority="39">
      <formula>#REF!=0</formula>
    </cfRule>
  </conditionalFormatting>
  <conditionalFormatting sqref="O421">
    <cfRule type="expression" dxfId="41" priority="38">
      <formula>#REF!&gt;0</formula>
    </cfRule>
  </conditionalFormatting>
  <conditionalFormatting sqref="O421">
    <cfRule type="expression" dxfId="40" priority="37">
      <formula>#REF!=0</formula>
    </cfRule>
  </conditionalFormatting>
  <conditionalFormatting sqref="O416">
    <cfRule type="expression" dxfId="39" priority="36">
      <formula>#REF!&gt;0</formula>
    </cfRule>
  </conditionalFormatting>
  <conditionalFormatting sqref="O416">
    <cfRule type="expression" dxfId="38" priority="35">
      <formula>#REF!=0</formula>
    </cfRule>
  </conditionalFormatting>
  <conditionalFormatting sqref="O404">
    <cfRule type="expression" dxfId="37" priority="34">
      <formula>#REF!&gt;0</formula>
    </cfRule>
  </conditionalFormatting>
  <conditionalFormatting sqref="O404">
    <cfRule type="expression" dxfId="36" priority="33">
      <formula>#REF!=0</formula>
    </cfRule>
  </conditionalFormatting>
  <conditionalFormatting sqref="O374">
    <cfRule type="expression" dxfId="35" priority="32">
      <formula>#REF!&gt;0</formula>
    </cfRule>
  </conditionalFormatting>
  <conditionalFormatting sqref="O374">
    <cfRule type="expression" dxfId="34" priority="31">
      <formula>#REF!=0</formula>
    </cfRule>
  </conditionalFormatting>
  <conditionalFormatting sqref="O377">
    <cfRule type="expression" dxfId="33" priority="30">
      <formula>#REF!&gt;0</formula>
    </cfRule>
  </conditionalFormatting>
  <conditionalFormatting sqref="O377">
    <cfRule type="expression" dxfId="32" priority="29">
      <formula>#REF!=0</formula>
    </cfRule>
  </conditionalFormatting>
  <conditionalFormatting sqref="M905 O905 O903 M903">
    <cfRule type="expression" dxfId="31" priority="28">
      <formula>#REF!&gt;0</formula>
    </cfRule>
  </conditionalFormatting>
  <conditionalFormatting sqref="M905 O905 O903 M903">
    <cfRule type="expression" dxfId="30" priority="27">
      <formula>#REF!=0</formula>
    </cfRule>
  </conditionalFormatting>
  <conditionalFormatting sqref="M902 O902">
    <cfRule type="expression" dxfId="29" priority="26">
      <formula>#REF!&gt;0</formula>
    </cfRule>
  </conditionalFormatting>
  <conditionalFormatting sqref="M902 O902">
    <cfRule type="expression" dxfId="28" priority="25">
      <formula>#REF!=0</formula>
    </cfRule>
  </conditionalFormatting>
  <conditionalFormatting sqref="M700 O700">
    <cfRule type="expression" dxfId="27" priority="24">
      <formula>#REF!&gt;0</formula>
    </cfRule>
  </conditionalFormatting>
  <conditionalFormatting sqref="M700 O700">
    <cfRule type="expression" dxfId="26" priority="23">
      <formula>#REF!=0</formula>
    </cfRule>
  </conditionalFormatting>
  <conditionalFormatting sqref="M699 O699">
    <cfRule type="expression" dxfId="25" priority="22">
      <formula>#REF!&gt;0</formula>
    </cfRule>
  </conditionalFormatting>
  <conditionalFormatting sqref="M699 O699">
    <cfRule type="expression" dxfId="24" priority="21">
      <formula>#REF!=0</formula>
    </cfRule>
  </conditionalFormatting>
  <conditionalFormatting sqref="M183:M185">
    <cfRule type="expression" dxfId="23" priority="20">
      <formula>#REF!&gt;0</formula>
    </cfRule>
  </conditionalFormatting>
  <conditionalFormatting sqref="M183:M185">
    <cfRule type="expression" dxfId="22" priority="19">
      <formula>#REF!=0</formula>
    </cfRule>
  </conditionalFormatting>
  <conditionalFormatting sqref="M750:M752 O750:O752">
    <cfRule type="expression" dxfId="21" priority="18">
      <formula>#REF!&gt;0</formula>
    </cfRule>
  </conditionalFormatting>
  <conditionalFormatting sqref="M750:M752 O750:O752">
    <cfRule type="expression" dxfId="20" priority="17">
      <formula>#REF!=0</formula>
    </cfRule>
  </conditionalFormatting>
  <conditionalFormatting sqref="O258 M258">
    <cfRule type="expression" dxfId="19" priority="16">
      <formula>#REF!&gt;0</formula>
    </cfRule>
  </conditionalFormatting>
  <conditionalFormatting sqref="O258 M258">
    <cfRule type="expression" dxfId="18" priority="15">
      <formula>#REF!=0</formula>
    </cfRule>
  </conditionalFormatting>
  <conditionalFormatting sqref="M815 O815">
    <cfRule type="expression" dxfId="17" priority="14">
      <formula>#REF!&gt;0</formula>
    </cfRule>
  </conditionalFormatting>
  <conditionalFormatting sqref="M815 O815">
    <cfRule type="expression" dxfId="16" priority="13">
      <formula>#REF!=0</formula>
    </cfRule>
  </conditionalFormatting>
  <conditionalFormatting sqref="O652 M652">
    <cfRule type="expression" dxfId="15" priority="12">
      <formula>#REF!&gt;0</formula>
    </cfRule>
  </conditionalFormatting>
  <conditionalFormatting sqref="O652 M652">
    <cfRule type="expression" dxfId="14" priority="11">
      <formula>#REF!=0</formula>
    </cfRule>
  </conditionalFormatting>
  <conditionalFormatting sqref="M765 O765">
    <cfRule type="expression" dxfId="13" priority="10">
      <formula>#REF!&gt;0</formula>
    </cfRule>
  </conditionalFormatting>
  <conditionalFormatting sqref="M765 O765">
    <cfRule type="expression" dxfId="12" priority="9">
      <formula>#REF!=0</formula>
    </cfRule>
  </conditionalFormatting>
  <conditionalFormatting sqref="M769 O769">
    <cfRule type="expression" dxfId="11" priority="8">
      <formula>#REF!&gt;0</formula>
    </cfRule>
  </conditionalFormatting>
  <conditionalFormatting sqref="M769 O769">
    <cfRule type="expression" dxfId="10" priority="7">
      <formula>#REF!=0</formula>
    </cfRule>
  </conditionalFormatting>
  <conditionalFormatting sqref="M787 O787 M783 O783 M779 O779 M775 O775 M772 O772">
    <cfRule type="expression" dxfId="9" priority="6">
      <formula>#REF!&gt;0</formula>
    </cfRule>
  </conditionalFormatting>
  <conditionalFormatting sqref="M787 O787 M783 O783 M779 O779 M775 O775 M772 O772">
    <cfRule type="expression" dxfId="8" priority="5">
      <formula>#REF!=0</formula>
    </cfRule>
  </conditionalFormatting>
  <conditionalFormatting sqref="M800 O800 M795 O795 M791 O791">
    <cfRule type="expression" dxfId="7" priority="4">
      <formula>#REF!&gt;0</formula>
    </cfRule>
  </conditionalFormatting>
  <conditionalFormatting sqref="M800 O800 M795 O795 M791 O791">
    <cfRule type="expression" dxfId="6" priority="3">
      <formula>#REF!=0</formula>
    </cfRule>
  </conditionalFormatting>
  <conditionalFormatting sqref="O939 M939">
    <cfRule type="expression" dxfId="5" priority="2">
      <formula>#REF!&gt;0</formula>
    </cfRule>
  </conditionalFormatting>
  <conditionalFormatting sqref="O939 M939">
    <cfRule type="expression" dxfId="4" priority="1">
      <formula>#REF!=0</formula>
    </cfRule>
  </conditionalFormatting>
  <pageMargins left="0.9055118110236221" right="0.11811023622047245" top="0.94488188976377963" bottom="0.74803149606299213" header="0.31496062992125984" footer="0.31496062992125984"/>
  <pageSetup paperSize="9" scale="80" orientation="portrait" r:id="rId1"/>
  <headerFooter scaleWithDoc="0">
    <oddHeader>&amp;L&amp;G&amp;C                 A R H I T E K T    E R N S T   D.O.O.     Ul. XIV. DIVIZIJE  14, 3000 CELJE, SLO
                     BIRO@ARHITEKT-ERNST.SI  03-427-4300, 427-4302, fax 5484-704 D.št.:SI19355025</oddHeader>
    <oddFooter xml:space="preserve">&amp;L&amp;F&amp;C                             &amp;A&amp;R&amp;P/&amp;N
</oddFooter>
  </headerFooter>
  <rowBreaks count="62" manualBreakCount="62">
    <brk id="23" max="16" man="1"/>
    <brk id="34" max="20" man="1"/>
    <brk id="50" max="20" man="1"/>
    <brk id="66" max="20" man="1"/>
    <brk id="86" max="20" man="1"/>
    <brk id="113" max="20" man="1"/>
    <brk id="125" max="20" man="1"/>
    <brk id="169" max="20" man="1"/>
    <brk id="181" max="20" man="1"/>
    <brk id="197" max="20" man="1"/>
    <brk id="216" max="20" man="1"/>
    <brk id="236" max="20" man="1"/>
    <brk id="254" max="20" man="1"/>
    <brk id="265" max="20" man="1"/>
    <brk id="290" max="20" man="1"/>
    <brk id="305" max="20" man="1"/>
    <brk id="315" max="16" man="1"/>
    <brk id="325" max="20" man="1"/>
    <brk id="341" max="20" man="1"/>
    <brk id="361" max="20" man="1"/>
    <brk id="379" max="20" man="1"/>
    <brk id="392" max="20" man="1"/>
    <brk id="413" max="16" man="1"/>
    <brk id="434" max="16" man="1"/>
    <brk id="449" max="20" man="1"/>
    <brk id="461" max="20" man="1"/>
    <brk id="477" max="16" man="1"/>
    <brk id="495" max="16" man="1"/>
    <brk id="519" max="16" man="1"/>
    <brk id="542" max="16" man="1"/>
    <brk id="556" max="16" man="1"/>
    <brk id="569" max="16" man="1"/>
    <brk id="595" max="16" man="1"/>
    <brk id="609" max="20" man="1"/>
    <brk id="626" max="16" man="1"/>
    <brk id="644" max="16" man="1"/>
    <brk id="657" max="20" man="1"/>
    <brk id="680" max="20" man="1"/>
    <brk id="702" max="20" man="1"/>
    <brk id="709" max="20" man="1"/>
    <brk id="723" max="20" man="1"/>
    <brk id="729" max="16" man="1"/>
    <brk id="745" max="16" man="1"/>
    <brk id="757" max="16" man="1"/>
    <brk id="778" max="16" man="1"/>
    <brk id="805" max="20" man="1"/>
    <brk id="814" max="20" man="1"/>
    <brk id="824" max="16" man="1"/>
    <brk id="838" max="16" man="1"/>
    <brk id="847" max="20" man="1"/>
    <brk id="859" max="16" man="1"/>
    <brk id="871" max="16" man="1"/>
    <brk id="878" max="20" man="1"/>
    <brk id="908" max="20" man="1"/>
    <brk id="915" max="20" man="1"/>
    <brk id="941" max="20" man="1"/>
    <brk id="946" max="20" man="1"/>
    <brk id="977" max="20" man="1"/>
    <brk id="986" max="20" man="1"/>
    <brk id="1016" max="20" man="1"/>
    <brk id="1036" max="20" man="1"/>
    <brk id="1063" max="20"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39997558519241921"/>
  </sheetPr>
  <dimension ref="A1:BYN99"/>
  <sheetViews>
    <sheetView view="pageBreakPreview" topLeftCell="A2" zoomScaleSheetLayoutView="100" workbookViewId="0">
      <selection activeCell="B72" sqref="B72:K72"/>
    </sheetView>
  </sheetViews>
  <sheetFormatPr defaultRowHeight="12.75"/>
  <cols>
    <col min="1" max="1" width="6.140625" style="164" customWidth="1"/>
    <col min="2" max="2" width="8.140625" style="116" customWidth="1"/>
    <col min="3" max="3" width="5.85546875" style="116" customWidth="1"/>
    <col min="4" max="4" width="3.140625" style="116" customWidth="1"/>
    <col min="5" max="5" width="6.28515625" style="116" customWidth="1"/>
    <col min="6" max="6" width="3.85546875" style="116" customWidth="1"/>
    <col min="7" max="7" width="6.140625" style="116" customWidth="1"/>
    <col min="8" max="8" width="6.5703125" style="116" customWidth="1"/>
    <col min="9" max="9" width="6" style="116" customWidth="1"/>
    <col min="10" max="10" width="5.28515625" style="116" customWidth="1"/>
    <col min="11" max="11" width="4.85546875" style="116" customWidth="1"/>
    <col min="12" max="12" width="6.5703125" style="117" customWidth="1"/>
    <col min="13" max="13" width="3" style="117" customWidth="1"/>
    <col min="14" max="14" width="5.5703125" style="118" bestFit="1" customWidth="1"/>
    <col min="15" max="15" width="8.28515625" style="119" customWidth="1"/>
    <col min="16" max="16" width="13.140625" style="120" customWidth="1"/>
    <col min="17" max="17" width="13.140625" style="107" customWidth="1"/>
    <col min="18" max="18" width="14.140625" style="15" customWidth="1"/>
    <col min="19" max="1980" width="9.140625" style="16"/>
    <col min="1981" max="16384" width="9.140625" style="15"/>
  </cols>
  <sheetData>
    <row r="1" spans="1:1980" s="70" customFormat="1" hidden="1">
      <c r="A1" s="586"/>
      <c r="B1" s="587"/>
      <c r="C1" s="587"/>
      <c r="D1" s="587"/>
      <c r="E1" s="587"/>
      <c r="F1" s="587"/>
      <c r="G1" s="587"/>
      <c r="H1" s="587"/>
      <c r="I1" s="587"/>
      <c r="J1" s="587"/>
      <c r="K1" s="580"/>
      <c r="L1" s="514"/>
      <c r="M1" s="514"/>
      <c r="N1" s="514"/>
      <c r="O1" s="581"/>
      <c r="P1" s="514"/>
      <c r="Q1" s="514"/>
    </row>
    <row r="2" spans="1:1980" s="339" customFormat="1" ht="29.25" customHeight="1">
      <c r="A2" s="590" t="s">
        <v>591</v>
      </c>
      <c r="B2" s="658" t="s">
        <v>592</v>
      </c>
      <c r="C2" s="659"/>
      <c r="D2" s="659"/>
      <c r="E2" s="659"/>
      <c r="F2" s="659"/>
      <c r="G2" s="659"/>
      <c r="H2" s="659"/>
      <c r="I2" s="659"/>
      <c r="J2" s="659"/>
      <c r="K2" s="660"/>
      <c r="L2" s="658" t="s">
        <v>609</v>
      </c>
      <c r="M2" s="660"/>
      <c r="N2" s="590" t="s">
        <v>610</v>
      </c>
      <c r="O2" s="590" t="s">
        <v>608</v>
      </c>
      <c r="P2" s="590" t="s">
        <v>616</v>
      </c>
      <c r="Q2" s="591" t="s">
        <v>611</v>
      </c>
      <c r="S2" s="340"/>
      <c r="T2" s="340"/>
      <c r="U2" s="340"/>
      <c r="V2" s="340"/>
      <c r="W2" s="340"/>
      <c r="X2" s="340"/>
      <c r="Y2" s="340"/>
      <c r="Z2" s="340"/>
      <c r="AA2" s="340"/>
      <c r="AB2" s="340"/>
      <c r="AC2" s="340"/>
      <c r="AD2" s="340"/>
      <c r="AE2" s="340"/>
      <c r="AF2" s="340"/>
      <c r="AG2" s="340"/>
      <c r="AH2" s="340"/>
      <c r="AI2" s="340"/>
      <c r="AJ2" s="340"/>
      <c r="AK2" s="340"/>
      <c r="AL2" s="340"/>
      <c r="AM2" s="340"/>
      <c r="AN2" s="340"/>
      <c r="AO2" s="340"/>
      <c r="AP2" s="340"/>
      <c r="AQ2" s="340"/>
      <c r="AR2" s="340"/>
      <c r="AS2" s="340"/>
      <c r="AT2" s="340"/>
      <c r="AU2" s="340"/>
      <c r="AV2" s="340"/>
      <c r="AW2" s="340"/>
      <c r="AX2" s="340"/>
      <c r="AY2" s="340"/>
      <c r="AZ2" s="340"/>
      <c r="BA2" s="340"/>
      <c r="BB2" s="340"/>
      <c r="BC2" s="340"/>
      <c r="BD2" s="340"/>
      <c r="BE2" s="340"/>
      <c r="BF2" s="340"/>
      <c r="BG2" s="340"/>
      <c r="BH2" s="340"/>
      <c r="BI2" s="340"/>
      <c r="BJ2" s="340"/>
      <c r="BK2" s="340"/>
      <c r="BL2" s="340"/>
      <c r="BM2" s="340"/>
      <c r="BN2" s="340"/>
      <c r="BO2" s="340"/>
      <c r="BP2" s="340"/>
      <c r="BQ2" s="340"/>
      <c r="BR2" s="340"/>
      <c r="BS2" s="340"/>
      <c r="BT2" s="340"/>
      <c r="BU2" s="340"/>
      <c r="BV2" s="340"/>
      <c r="BW2" s="340"/>
      <c r="BX2" s="340"/>
      <c r="BY2" s="340"/>
      <c r="BZ2" s="340"/>
      <c r="CA2" s="340"/>
      <c r="CB2" s="340"/>
      <c r="CC2" s="340"/>
      <c r="CD2" s="340"/>
      <c r="CE2" s="340"/>
      <c r="CF2" s="340"/>
      <c r="CG2" s="340"/>
      <c r="CH2" s="340"/>
      <c r="CI2" s="340"/>
      <c r="CJ2" s="340"/>
      <c r="CK2" s="340"/>
      <c r="CL2" s="340"/>
      <c r="CM2" s="340"/>
      <c r="CN2" s="340"/>
      <c r="CO2" s="340"/>
      <c r="CP2" s="340"/>
      <c r="CQ2" s="340"/>
      <c r="CR2" s="340"/>
      <c r="CS2" s="340"/>
      <c r="CT2" s="340"/>
      <c r="CU2" s="340"/>
      <c r="CV2" s="340"/>
      <c r="CW2" s="340"/>
      <c r="CX2" s="340"/>
      <c r="CY2" s="340"/>
      <c r="CZ2" s="340"/>
      <c r="DA2" s="340"/>
      <c r="DB2" s="340"/>
      <c r="DC2" s="340"/>
      <c r="DD2" s="340"/>
      <c r="DE2" s="340"/>
      <c r="DF2" s="340"/>
      <c r="DG2" s="340"/>
      <c r="DH2" s="340"/>
      <c r="DI2" s="340"/>
      <c r="DJ2" s="340"/>
      <c r="DK2" s="340"/>
      <c r="DL2" s="340"/>
      <c r="DM2" s="340"/>
      <c r="DN2" s="340"/>
      <c r="DO2" s="340"/>
      <c r="DP2" s="340"/>
      <c r="DQ2" s="340"/>
      <c r="DR2" s="340"/>
      <c r="DS2" s="340"/>
      <c r="DT2" s="340"/>
      <c r="DU2" s="340"/>
      <c r="DV2" s="340"/>
      <c r="DW2" s="340"/>
      <c r="DX2" s="340"/>
      <c r="DY2" s="340"/>
      <c r="DZ2" s="340"/>
      <c r="EA2" s="340"/>
      <c r="EB2" s="340"/>
      <c r="EC2" s="340"/>
      <c r="ED2" s="340"/>
      <c r="EE2" s="340"/>
      <c r="EF2" s="340"/>
      <c r="EG2" s="340"/>
      <c r="EH2" s="340"/>
      <c r="EI2" s="340"/>
      <c r="EJ2" s="340"/>
      <c r="EK2" s="340"/>
      <c r="EL2" s="340"/>
      <c r="EM2" s="340"/>
      <c r="EN2" s="340"/>
      <c r="EO2" s="340"/>
      <c r="EP2" s="340"/>
      <c r="EQ2" s="340"/>
      <c r="ER2" s="340"/>
      <c r="ES2" s="340"/>
      <c r="ET2" s="340"/>
      <c r="EU2" s="340"/>
      <c r="EV2" s="340"/>
      <c r="EW2" s="340"/>
      <c r="EX2" s="340"/>
      <c r="EY2" s="340"/>
      <c r="EZ2" s="340"/>
      <c r="FA2" s="340"/>
      <c r="FB2" s="340"/>
      <c r="FC2" s="340"/>
      <c r="FD2" s="340"/>
      <c r="FE2" s="340"/>
      <c r="FF2" s="340"/>
      <c r="FG2" s="340"/>
      <c r="FH2" s="340"/>
      <c r="FI2" s="340"/>
      <c r="FJ2" s="340"/>
      <c r="FK2" s="340"/>
      <c r="FL2" s="340"/>
      <c r="FM2" s="340"/>
      <c r="FN2" s="340"/>
      <c r="FO2" s="340"/>
      <c r="FP2" s="340"/>
      <c r="FQ2" s="340"/>
      <c r="FR2" s="340"/>
      <c r="FS2" s="340"/>
      <c r="FT2" s="340"/>
      <c r="FU2" s="340"/>
      <c r="FV2" s="340"/>
      <c r="FW2" s="340"/>
      <c r="FX2" s="340"/>
      <c r="FY2" s="340"/>
      <c r="FZ2" s="340"/>
      <c r="GA2" s="340"/>
      <c r="GB2" s="340"/>
      <c r="GC2" s="340"/>
      <c r="GD2" s="340"/>
      <c r="GE2" s="340"/>
      <c r="GF2" s="340"/>
      <c r="GG2" s="340"/>
      <c r="GH2" s="340"/>
      <c r="GI2" s="340"/>
      <c r="GJ2" s="340"/>
      <c r="GK2" s="340"/>
      <c r="GL2" s="340"/>
      <c r="GM2" s="340"/>
      <c r="GN2" s="340"/>
      <c r="GO2" s="340"/>
      <c r="GP2" s="340"/>
      <c r="GQ2" s="340"/>
      <c r="GR2" s="340"/>
      <c r="GS2" s="340"/>
      <c r="GT2" s="340"/>
      <c r="GU2" s="340"/>
      <c r="GV2" s="340"/>
      <c r="GW2" s="340"/>
      <c r="GX2" s="340"/>
      <c r="GY2" s="340"/>
      <c r="GZ2" s="340"/>
      <c r="HA2" s="340"/>
      <c r="HB2" s="340"/>
      <c r="HC2" s="340"/>
      <c r="HD2" s="340"/>
      <c r="HE2" s="340"/>
      <c r="HF2" s="340"/>
      <c r="HG2" s="340"/>
      <c r="HH2" s="340"/>
      <c r="HI2" s="340"/>
      <c r="HJ2" s="340"/>
      <c r="HK2" s="340"/>
      <c r="HL2" s="340"/>
      <c r="HM2" s="340"/>
      <c r="HN2" s="340"/>
      <c r="HO2" s="340"/>
      <c r="HP2" s="340"/>
      <c r="HQ2" s="340"/>
      <c r="HR2" s="340"/>
      <c r="HS2" s="340"/>
      <c r="HT2" s="340"/>
      <c r="HU2" s="340"/>
      <c r="HV2" s="340"/>
      <c r="HW2" s="340"/>
      <c r="HX2" s="340"/>
      <c r="HY2" s="340"/>
      <c r="HZ2" s="340"/>
      <c r="IA2" s="340"/>
      <c r="IB2" s="340"/>
      <c r="IC2" s="340"/>
      <c r="ID2" s="340"/>
      <c r="IE2" s="340"/>
      <c r="IF2" s="340"/>
      <c r="IG2" s="340"/>
      <c r="IH2" s="340"/>
      <c r="II2" s="340"/>
      <c r="IJ2" s="340"/>
      <c r="IK2" s="340"/>
      <c r="IL2" s="340"/>
      <c r="IM2" s="340"/>
      <c r="IN2" s="340"/>
      <c r="IO2" s="340"/>
      <c r="IP2" s="340"/>
      <c r="IQ2" s="340"/>
      <c r="IR2" s="340"/>
      <c r="IS2" s="340"/>
      <c r="IT2" s="340"/>
      <c r="IU2" s="340"/>
      <c r="IV2" s="340"/>
      <c r="IW2" s="340"/>
      <c r="IX2" s="340"/>
      <c r="IY2" s="340"/>
      <c r="IZ2" s="340"/>
      <c r="JA2" s="340"/>
      <c r="JB2" s="340"/>
      <c r="JC2" s="340"/>
      <c r="JD2" s="340"/>
      <c r="JE2" s="340"/>
      <c r="JF2" s="340"/>
      <c r="JG2" s="340"/>
      <c r="JH2" s="340"/>
      <c r="JI2" s="340"/>
      <c r="JJ2" s="340"/>
      <c r="JK2" s="340"/>
      <c r="JL2" s="340"/>
      <c r="JM2" s="340"/>
      <c r="JN2" s="340"/>
      <c r="JO2" s="340"/>
      <c r="JP2" s="340"/>
      <c r="JQ2" s="340"/>
      <c r="JR2" s="340"/>
      <c r="JS2" s="340"/>
      <c r="JT2" s="340"/>
      <c r="JU2" s="340"/>
      <c r="JV2" s="340"/>
      <c r="JW2" s="340"/>
      <c r="JX2" s="340"/>
      <c r="JY2" s="340"/>
      <c r="JZ2" s="340"/>
      <c r="KA2" s="340"/>
      <c r="KB2" s="340"/>
      <c r="KC2" s="340"/>
      <c r="KD2" s="340"/>
      <c r="KE2" s="340"/>
      <c r="KF2" s="340"/>
      <c r="KG2" s="340"/>
      <c r="KH2" s="340"/>
      <c r="KI2" s="340"/>
      <c r="KJ2" s="340"/>
      <c r="KK2" s="340"/>
      <c r="KL2" s="340"/>
      <c r="KM2" s="340"/>
      <c r="KN2" s="340"/>
      <c r="KO2" s="340"/>
      <c r="KP2" s="340"/>
      <c r="KQ2" s="340"/>
      <c r="KR2" s="340"/>
      <c r="KS2" s="340"/>
      <c r="KT2" s="340"/>
      <c r="KU2" s="340"/>
      <c r="KV2" s="340"/>
      <c r="KW2" s="340"/>
      <c r="KX2" s="340"/>
      <c r="KY2" s="340"/>
      <c r="KZ2" s="340"/>
      <c r="LA2" s="340"/>
      <c r="LB2" s="340"/>
      <c r="LC2" s="340"/>
      <c r="LD2" s="340"/>
      <c r="LE2" s="340"/>
      <c r="LF2" s="340"/>
      <c r="LG2" s="340"/>
      <c r="LH2" s="340"/>
      <c r="LI2" s="340"/>
      <c r="LJ2" s="340"/>
      <c r="LK2" s="340"/>
      <c r="LL2" s="340"/>
      <c r="LM2" s="340"/>
      <c r="LN2" s="340"/>
      <c r="LO2" s="340"/>
      <c r="LP2" s="340"/>
      <c r="LQ2" s="340"/>
      <c r="LR2" s="340"/>
      <c r="LS2" s="340"/>
      <c r="LT2" s="340"/>
      <c r="LU2" s="340"/>
      <c r="LV2" s="340"/>
      <c r="LW2" s="340"/>
      <c r="LX2" s="340"/>
      <c r="LY2" s="340"/>
      <c r="LZ2" s="340"/>
      <c r="MA2" s="340"/>
      <c r="MB2" s="340"/>
      <c r="MC2" s="340"/>
      <c r="MD2" s="340"/>
      <c r="ME2" s="340"/>
      <c r="MF2" s="340"/>
      <c r="MG2" s="340"/>
      <c r="MH2" s="340"/>
      <c r="MI2" s="340"/>
      <c r="MJ2" s="340"/>
      <c r="MK2" s="340"/>
      <c r="ML2" s="340"/>
      <c r="MM2" s="340"/>
      <c r="MN2" s="340"/>
      <c r="MO2" s="340"/>
      <c r="MP2" s="340"/>
      <c r="MQ2" s="340"/>
      <c r="MR2" s="340"/>
      <c r="MS2" s="340"/>
      <c r="MT2" s="340"/>
      <c r="MU2" s="340"/>
      <c r="MV2" s="340"/>
      <c r="MW2" s="340"/>
      <c r="MX2" s="340"/>
      <c r="MY2" s="340"/>
      <c r="MZ2" s="340"/>
      <c r="NA2" s="340"/>
      <c r="NB2" s="340"/>
      <c r="NC2" s="340"/>
      <c r="ND2" s="340"/>
      <c r="NE2" s="340"/>
      <c r="NF2" s="340"/>
      <c r="NG2" s="340"/>
      <c r="NH2" s="340"/>
      <c r="NI2" s="340"/>
      <c r="NJ2" s="340"/>
      <c r="NK2" s="340"/>
      <c r="NL2" s="340"/>
      <c r="NM2" s="340"/>
      <c r="NN2" s="340"/>
      <c r="NO2" s="340"/>
      <c r="NP2" s="340"/>
      <c r="NQ2" s="340"/>
      <c r="NR2" s="340"/>
      <c r="NS2" s="340"/>
      <c r="NT2" s="340"/>
      <c r="NU2" s="340"/>
      <c r="NV2" s="340"/>
      <c r="NW2" s="340"/>
      <c r="NX2" s="340"/>
      <c r="NY2" s="340"/>
      <c r="NZ2" s="340"/>
      <c r="OA2" s="340"/>
      <c r="OB2" s="340"/>
      <c r="OC2" s="340"/>
      <c r="OD2" s="340"/>
      <c r="OE2" s="340"/>
      <c r="OF2" s="340"/>
      <c r="OG2" s="340"/>
      <c r="OH2" s="340"/>
      <c r="OI2" s="340"/>
      <c r="OJ2" s="340"/>
      <c r="OK2" s="340"/>
      <c r="OL2" s="340"/>
      <c r="OM2" s="340"/>
      <c r="ON2" s="340"/>
      <c r="OO2" s="340"/>
      <c r="OP2" s="340"/>
      <c r="OQ2" s="340"/>
      <c r="OR2" s="340"/>
      <c r="OS2" s="340"/>
      <c r="OT2" s="340"/>
      <c r="OU2" s="340"/>
      <c r="OV2" s="340"/>
      <c r="OW2" s="340"/>
      <c r="OX2" s="340"/>
      <c r="OY2" s="340"/>
      <c r="OZ2" s="340"/>
      <c r="PA2" s="340"/>
      <c r="PB2" s="340"/>
      <c r="PC2" s="340"/>
      <c r="PD2" s="340"/>
      <c r="PE2" s="340"/>
      <c r="PF2" s="340"/>
      <c r="PG2" s="340"/>
      <c r="PH2" s="340"/>
      <c r="PI2" s="340"/>
      <c r="PJ2" s="340"/>
      <c r="PK2" s="340"/>
      <c r="PL2" s="340"/>
      <c r="PM2" s="340"/>
      <c r="PN2" s="340"/>
      <c r="PO2" s="340"/>
      <c r="PP2" s="340"/>
      <c r="PQ2" s="340"/>
      <c r="PR2" s="340"/>
      <c r="PS2" s="340"/>
      <c r="PT2" s="340"/>
      <c r="PU2" s="340"/>
      <c r="PV2" s="340"/>
      <c r="PW2" s="340"/>
      <c r="PX2" s="340"/>
      <c r="PY2" s="340"/>
      <c r="PZ2" s="340"/>
      <c r="QA2" s="340"/>
      <c r="QB2" s="340"/>
      <c r="QC2" s="340"/>
      <c r="QD2" s="340"/>
      <c r="QE2" s="340"/>
      <c r="QF2" s="340"/>
      <c r="QG2" s="340"/>
      <c r="QH2" s="340"/>
      <c r="QI2" s="340"/>
      <c r="QJ2" s="340"/>
      <c r="QK2" s="340"/>
      <c r="QL2" s="340"/>
      <c r="QM2" s="340"/>
      <c r="QN2" s="340"/>
      <c r="QO2" s="340"/>
      <c r="QP2" s="340"/>
      <c r="QQ2" s="340"/>
      <c r="QR2" s="340"/>
      <c r="QS2" s="340"/>
      <c r="QT2" s="340"/>
      <c r="QU2" s="340"/>
      <c r="QV2" s="340"/>
      <c r="QW2" s="340"/>
      <c r="QX2" s="340"/>
      <c r="QY2" s="340"/>
      <c r="QZ2" s="340"/>
      <c r="RA2" s="340"/>
      <c r="RB2" s="340"/>
      <c r="RC2" s="340"/>
      <c r="RD2" s="340"/>
      <c r="RE2" s="340"/>
      <c r="RF2" s="340"/>
      <c r="RG2" s="340"/>
      <c r="RH2" s="340"/>
      <c r="RI2" s="340"/>
      <c r="RJ2" s="340"/>
      <c r="RK2" s="340"/>
      <c r="RL2" s="340"/>
      <c r="RM2" s="340"/>
      <c r="RN2" s="340"/>
      <c r="RO2" s="340"/>
      <c r="RP2" s="340"/>
      <c r="RQ2" s="340"/>
      <c r="RR2" s="340"/>
      <c r="RS2" s="340"/>
      <c r="RT2" s="340"/>
      <c r="RU2" s="340"/>
      <c r="RV2" s="340"/>
      <c r="RW2" s="340"/>
      <c r="RX2" s="340"/>
      <c r="RY2" s="340"/>
      <c r="RZ2" s="340"/>
      <c r="SA2" s="340"/>
      <c r="SB2" s="340"/>
      <c r="SC2" s="340"/>
      <c r="SD2" s="340"/>
      <c r="SE2" s="340"/>
      <c r="SF2" s="340"/>
      <c r="SG2" s="340"/>
      <c r="SH2" s="340"/>
      <c r="SI2" s="340"/>
      <c r="SJ2" s="340"/>
      <c r="SK2" s="340"/>
      <c r="SL2" s="340"/>
      <c r="SM2" s="340"/>
      <c r="SN2" s="340"/>
      <c r="SO2" s="340"/>
      <c r="SP2" s="340"/>
      <c r="SQ2" s="340"/>
      <c r="SR2" s="340"/>
      <c r="SS2" s="340"/>
      <c r="ST2" s="340"/>
      <c r="SU2" s="340"/>
      <c r="SV2" s="340"/>
      <c r="SW2" s="340"/>
      <c r="SX2" s="340"/>
      <c r="SY2" s="340"/>
      <c r="SZ2" s="340"/>
      <c r="TA2" s="340"/>
      <c r="TB2" s="340"/>
      <c r="TC2" s="340"/>
      <c r="TD2" s="340"/>
      <c r="TE2" s="340"/>
      <c r="TF2" s="340"/>
      <c r="TG2" s="340"/>
      <c r="TH2" s="340"/>
      <c r="TI2" s="340"/>
      <c r="TJ2" s="340"/>
      <c r="TK2" s="340"/>
      <c r="TL2" s="340"/>
      <c r="TM2" s="340"/>
      <c r="TN2" s="340"/>
      <c r="TO2" s="340"/>
      <c r="TP2" s="340"/>
      <c r="TQ2" s="340"/>
      <c r="TR2" s="340"/>
      <c r="TS2" s="340"/>
      <c r="TT2" s="340"/>
      <c r="TU2" s="340"/>
      <c r="TV2" s="340"/>
      <c r="TW2" s="340"/>
      <c r="TX2" s="340"/>
      <c r="TY2" s="340"/>
      <c r="TZ2" s="340"/>
      <c r="UA2" s="340"/>
      <c r="UB2" s="340"/>
      <c r="UC2" s="340"/>
      <c r="UD2" s="340"/>
      <c r="UE2" s="340"/>
      <c r="UF2" s="340"/>
      <c r="UG2" s="340"/>
      <c r="UH2" s="340"/>
      <c r="UI2" s="340"/>
      <c r="UJ2" s="340"/>
      <c r="UK2" s="340"/>
      <c r="UL2" s="340"/>
      <c r="UM2" s="340"/>
      <c r="UN2" s="340"/>
      <c r="UO2" s="340"/>
      <c r="UP2" s="340"/>
      <c r="UQ2" s="340"/>
      <c r="UR2" s="340"/>
      <c r="US2" s="340"/>
      <c r="UT2" s="340"/>
      <c r="UU2" s="340"/>
      <c r="UV2" s="340"/>
      <c r="UW2" s="340"/>
      <c r="UX2" s="340"/>
      <c r="UY2" s="340"/>
      <c r="UZ2" s="340"/>
      <c r="VA2" s="340"/>
      <c r="VB2" s="340"/>
      <c r="VC2" s="340"/>
      <c r="VD2" s="340"/>
      <c r="VE2" s="340"/>
      <c r="VF2" s="340"/>
      <c r="VG2" s="340"/>
      <c r="VH2" s="340"/>
      <c r="VI2" s="340"/>
      <c r="VJ2" s="340"/>
      <c r="VK2" s="340"/>
      <c r="VL2" s="340"/>
      <c r="VM2" s="340"/>
      <c r="VN2" s="340"/>
      <c r="VO2" s="340"/>
      <c r="VP2" s="340"/>
      <c r="VQ2" s="340"/>
      <c r="VR2" s="340"/>
      <c r="VS2" s="340"/>
      <c r="VT2" s="340"/>
      <c r="VU2" s="340"/>
      <c r="VV2" s="340"/>
      <c r="VW2" s="340"/>
      <c r="VX2" s="340"/>
      <c r="VY2" s="340"/>
      <c r="VZ2" s="340"/>
      <c r="WA2" s="340"/>
      <c r="WB2" s="340"/>
      <c r="WC2" s="340"/>
      <c r="WD2" s="340"/>
      <c r="WE2" s="340"/>
      <c r="WF2" s="340"/>
      <c r="WG2" s="340"/>
      <c r="WH2" s="340"/>
      <c r="WI2" s="340"/>
      <c r="WJ2" s="340"/>
      <c r="WK2" s="340"/>
      <c r="WL2" s="340"/>
      <c r="WM2" s="340"/>
      <c r="WN2" s="340"/>
      <c r="WO2" s="340"/>
      <c r="WP2" s="340"/>
      <c r="WQ2" s="340"/>
      <c r="WR2" s="340"/>
      <c r="WS2" s="340"/>
      <c r="WT2" s="340"/>
      <c r="WU2" s="340"/>
      <c r="WV2" s="340"/>
      <c r="WW2" s="340"/>
      <c r="WX2" s="340"/>
      <c r="WY2" s="340"/>
      <c r="WZ2" s="340"/>
      <c r="XA2" s="340"/>
      <c r="XB2" s="340"/>
      <c r="XC2" s="340"/>
      <c r="XD2" s="340"/>
      <c r="XE2" s="340"/>
      <c r="XF2" s="340"/>
      <c r="XG2" s="340"/>
      <c r="XH2" s="340"/>
      <c r="XI2" s="340"/>
      <c r="XJ2" s="340"/>
      <c r="XK2" s="340"/>
      <c r="XL2" s="340"/>
      <c r="XM2" s="340"/>
      <c r="XN2" s="340"/>
      <c r="XO2" s="340"/>
      <c r="XP2" s="340"/>
      <c r="XQ2" s="340"/>
      <c r="XR2" s="340"/>
      <c r="XS2" s="340"/>
      <c r="XT2" s="340"/>
      <c r="XU2" s="340"/>
      <c r="XV2" s="340"/>
      <c r="XW2" s="340"/>
      <c r="XX2" s="340"/>
      <c r="XY2" s="340"/>
      <c r="XZ2" s="340"/>
      <c r="YA2" s="340"/>
      <c r="YB2" s="340"/>
      <c r="YC2" s="340"/>
      <c r="YD2" s="340"/>
      <c r="YE2" s="340"/>
      <c r="YF2" s="340"/>
      <c r="YG2" s="340"/>
      <c r="YH2" s="340"/>
      <c r="YI2" s="340"/>
      <c r="YJ2" s="340"/>
      <c r="YK2" s="340"/>
      <c r="YL2" s="340"/>
      <c r="YM2" s="340"/>
      <c r="YN2" s="340"/>
      <c r="YO2" s="340"/>
      <c r="YP2" s="340"/>
      <c r="YQ2" s="340"/>
      <c r="YR2" s="340"/>
      <c r="YS2" s="340"/>
      <c r="YT2" s="340"/>
      <c r="YU2" s="340"/>
      <c r="YV2" s="340"/>
      <c r="YW2" s="340"/>
      <c r="YX2" s="340"/>
      <c r="YY2" s="340"/>
      <c r="YZ2" s="340"/>
      <c r="ZA2" s="340"/>
      <c r="ZB2" s="340"/>
      <c r="ZC2" s="340"/>
      <c r="ZD2" s="340"/>
      <c r="ZE2" s="340"/>
      <c r="ZF2" s="340"/>
      <c r="ZG2" s="340"/>
      <c r="ZH2" s="340"/>
      <c r="ZI2" s="340"/>
      <c r="ZJ2" s="340"/>
      <c r="ZK2" s="340"/>
      <c r="ZL2" s="340"/>
      <c r="ZM2" s="340"/>
      <c r="ZN2" s="340"/>
      <c r="ZO2" s="340"/>
      <c r="ZP2" s="340"/>
      <c r="ZQ2" s="340"/>
      <c r="ZR2" s="340"/>
      <c r="ZS2" s="340"/>
      <c r="ZT2" s="340"/>
      <c r="ZU2" s="340"/>
      <c r="ZV2" s="340"/>
      <c r="ZW2" s="340"/>
      <c r="ZX2" s="340"/>
      <c r="ZY2" s="340"/>
      <c r="ZZ2" s="340"/>
      <c r="AAA2" s="340"/>
      <c r="AAB2" s="340"/>
      <c r="AAC2" s="340"/>
      <c r="AAD2" s="340"/>
      <c r="AAE2" s="340"/>
      <c r="AAF2" s="340"/>
      <c r="AAG2" s="340"/>
      <c r="AAH2" s="340"/>
      <c r="AAI2" s="340"/>
      <c r="AAJ2" s="340"/>
      <c r="AAK2" s="340"/>
      <c r="AAL2" s="340"/>
      <c r="AAM2" s="340"/>
      <c r="AAN2" s="340"/>
      <c r="AAO2" s="340"/>
      <c r="AAP2" s="340"/>
      <c r="AAQ2" s="340"/>
      <c r="AAR2" s="340"/>
      <c r="AAS2" s="340"/>
      <c r="AAT2" s="340"/>
      <c r="AAU2" s="340"/>
      <c r="AAV2" s="340"/>
      <c r="AAW2" s="340"/>
      <c r="AAX2" s="340"/>
      <c r="AAY2" s="340"/>
      <c r="AAZ2" s="340"/>
      <c r="ABA2" s="340"/>
      <c r="ABB2" s="340"/>
      <c r="ABC2" s="340"/>
      <c r="ABD2" s="340"/>
      <c r="ABE2" s="340"/>
      <c r="ABF2" s="340"/>
      <c r="ABG2" s="340"/>
      <c r="ABH2" s="340"/>
      <c r="ABI2" s="340"/>
      <c r="ABJ2" s="340"/>
      <c r="ABK2" s="340"/>
      <c r="ABL2" s="340"/>
      <c r="ABM2" s="340"/>
      <c r="ABN2" s="340"/>
      <c r="ABO2" s="340"/>
      <c r="ABP2" s="340"/>
      <c r="ABQ2" s="340"/>
      <c r="ABR2" s="340"/>
      <c r="ABS2" s="340"/>
      <c r="ABT2" s="340"/>
      <c r="ABU2" s="340"/>
      <c r="ABV2" s="340"/>
      <c r="ABW2" s="340"/>
      <c r="ABX2" s="340"/>
      <c r="ABY2" s="340"/>
      <c r="ABZ2" s="340"/>
      <c r="ACA2" s="340"/>
      <c r="ACB2" s="340"/>
      <c r="ACC2" s="340"/>
      <c r="ACD2" s="340"/>
      <c r="ACE2" s="340"/>
      <c r="ACF2" s="340"/>
      <c r="ACG2" s="340"/>
      <c r="ACH2" s="340"/>
      <c r="ACI2" s="340"/>
      <c r="ACJ2" s="340"/>
      <c r="ACK2" s="340"/>
      <c r="ACL2" s="340"/>
      <c r="ACM2" s="340"/>
      <c r="ACN2" s="340"/>
      <c r="ACO2" s="340"/>
      <c r="ACP2" s="340"/>
      <c r="ACQ2" s="340"/>
      <c r="ACR2" s="340"/>
      <c r="ACS2" s="340"/>
      <c r="ACT2" s="340"/>
      <c r="ACU2" s="340"/>
      <c r="ACV2" s="340"/>
      <c r="ACW2" s="340"/>
      <c r="ACX2" s="340"/>
      <c r="ACY2" s="340"/>
      <c r="ACZ2" s="340"/>
      <c r="ADA2" s="340"/>
      <c r="ADB2" s="340"/>
      <c r="ADC2" s="340"/>
      <c r="ADD2" s="340"/>
      <c r="ADE2" s="340"/>
      <c r="ADF2" s="340"/>
      <c r="ADG2" s="340"/>
      <c r="ADH2" s="340"/>
      <c r="ADI2" s="340"/>
      <c r="ADJ2" s="340"/>
      <c r="ADK2" s="340"/>
      <c r="ADL2" s="340"/>
      <c r="ADM2" s="340"/>
      <c r="ADN2" s="340"/>
      <c r="ADO2" s="340"/>
      <c r="ADP2" s="340"/>
      <c r="ADQ2" s="340"/>
      <c r="ADR2" s="340"/>
      <c r="ADS2" s="340"/>
      <c r="ADT2" s="340"/>
      <c r="ADU2" s="340"/>
      <c r="ADV2" s="340"/>
      <c r="ADW2" s="340"/>
      <c r="ADX2" s="340"/>
      <c r="ADY2" s="340"/>
      <c r="ADZ2" s="340"/>
      <c r="AEA2" s="340"/>
      <c r="AEB2" s="340"/>
      <c r="AEC2" s="340"/>
      <c r="AED2" s="340"/>
      <c r="AEE2" s="340"/>
      <c r="AEF2" s="340"/>
      <c r="AEG2" s="340"/>
      <c r="AEH2" s="340"/>
      <c r="AEI2" s="340"/>
      <c r="AEJ2" s="340"/>
      <c r="AEK2" s="340"/>
      <c r="AEL2" s="340"/>
      <c r="AEM2" s="340"/>
      <c r="AEN2" s="340"/>
      <c r="AEO2" s="340"/>
      <c r="AEP2" s="340"/>
      <c r="AEQ2" s="340"/>
      <c r="AER2" s="340"/>
      <c r="AES2" s="340"/>
      <c r="AET2" s="340"/>
      <c r="AEU2" s="340"/>
      <c r="AEV2" s="340"/>
      <c r="AEW2" s="340"/>
      <c r="AEX2" s="340"/>
      <c r="AEY2" s="340"/>
      <c r="AEZ2" s="340"/>
      <c r="AFA2" s="340"/>
      <c r="AFB2" s="340"/>
      <c r="AFC2" s="340"/>
      <c r="AFD2" s="340"/>
      <c r="AFE2" s="340"/>
      <c r="AFF2" s="340"/>
      <c r="AFG2" s="340"/>
      <c r="AFH2" s="340"/>
      <c r="AFI2" s="340"/>
      <c r="AFJ2" s="340"/>
      <c r="AFK2" s="340"/>
      <c r="AFL2" s="340"/>
      <c r="AFM2" s="340"/>
      <c r="AFN2" s="340"/>
      <c r="AFO2" s="340"/>
      <c r="AFP2" s="340"/>
      <c r="AFQ2" s="340"/>
      <c r="AFR2" s="340"/>
      <c r="AFS2" s="340"/>
      <c r="AFT2" s="340"/>
      <c r="AFU2" s="340"/>
      <c r="AFV2" s="340"/>
      <c r="AFW2" s="340"/>
      <c r="AFX2" s="340"/>
      <c r="AFY2" s="340"/>
      <c r="AFZ2" s="340"/>
      <c r="AGA2" s="340"/>
      <c r="AGB2" s="340"/>
      <c r="AGC2" s="340"/>
      <c r="AGD2" s="340"/>
      <c r="AGE2" s="340"/>
      <c r="AGF2" s="340"/>
      <c r="AGG2" s="340"/>
      <c r="AGH2" s="340"/>
      <c r="AGI2" s="340"/>
      <c r="AGJ2" s="340"/>
      <c r="AGK2" s="340"/>
      <c r="AGL2" s="340"/>
      <c r="AGM2" s="340"/>
      <c r="AGN2" s="340"/>
      <c r="AGO2" s="340"/>
      <c r="AGP2" s="340"/>
      <c r="AGQ2" s="340"/>
      <c r="AGR2" s="340"/>
      <c r="AGS2" s="340"/>
      <c r="AGT2" s="340"/>
      <c r="AGU2" s="340"/>
      <c r="AGV2" s="340"/>
      <c r="AGW2" s="340"/>
      <c r="AGX2" s="340"/>
      <c r="AGY2" s="340"/>
      <c r="AGZ2" s="340"/>
      <c r="AHA2" s="340"/>
      <c r="AHB2" s="340"/>
      <c r="AHC2" s="340"/>
      <c r="AHD2" s="340"/>
      <c r="AHE2" s="340"/>
      <c r="AHF2" s="340"/>
      <c r="AHG2" s="340"/>
      <c r="AHH2" s="340"/>
      <c r="AHI2" s="340"/>
      <c r="AHJ2" s="340"/>
      <c r="AHK2" s="340"/>
      <c r="AHL2" s="340"/>
      <c r="AHM2" s="340"/>
      <c r="AHN2" s="340"/>
      <c r="AHO2" s="340"/>
      <c r="AHP2" s="340"/>
      <c r="AHQ2" s="340"/>
      <c r="AHR2" s="340"/>
      <c r="AHS2" s="340"/>
      <c r="AHT2" s="340"/>
      <c r="AHU2" s="340"/>
      <c r="AHV2" s="340"/>
      <c r="AHW2" s="340"/>
      <c r="AHX2" s="340"/>
      <c r="AHY2" s="340"/>
      <c r="AHZ2" s="340"/>
      <c r="AIA2" s="340"/>
      <c r="AIB2" s="340"/>
      <c r="AIC2" s="340"/>
      <c r="AID2" s="340"/>
      <c r="AIE2" s="340"/>
      <c r="AIF2" s="340"/>
      <c r="AIG2" s="340"/>
      <c r="AIH2" s="340"/>
      <c r="AII2" s="340"/>
      <c r="AIJ2" s="340"/>
      <c r="AIK2" s="340"/>
      <c r="AIL2" s="340"/>
      <c r="AIM2" s="340"/>
      <c r="AIN2" s="340"/>
      <c r="AIO2" s="340"/>
      <c r="AIP2" s="340"/>
      <c r="AIQ2" s="340"/>
      <c r="AIR2" s="340"/>
      <c r="AIS2" s="340"/>
      <c r="AIT2" s="340"/>
      <c r="AIU2" s="340"/>
      <c r="AIV2" s="340"/>
      <c r="AIW2" s="340"/>
      <c r="AIX2" s="340"/>
      <c r="AIY2" s="340"/>
      <c r="AIZ2" s="340"/>
      <c r="AJA2" s="340"/>
      <c r="AJB2" s="340"/>
      <c r="AJC2" s="340"/>
      <c r="AJD2" s="340"/>
      <c r="AJE2" s="340"/>
      <c r="AJF2" s="340"/>
      <c r="AJG2" s="340"/>
      <c r="AJH2" s="340"/>
      <c r="AJI2" s="340"/>
      <c r="AJJ2" s="340"/>
      <c r="AJK2" s="340"/>
      <c r="AJL2" s="340"/>
      <c r="AJM2" s="340"/>
      <c r="AJN2" s="340"/>
      <c r="AJO2" s="340"/>
      <c r="AJP2" s="340"/>
      <c r="AJQ2" s="340"/>
      <c r="AJR2" s="340"/>
      <c r="AJS2" s="340"/>
      <c r="AJT2" s="340"/>
      <c r="AJU2" s="340"/>
      <c r="AJV2" s="340"/>
      <c r="AJW2" s="340"/>
      <c r="AJX2" s="340"/>
      <c r="AJY2" s="340"/>
      <c r="AJZ2" s="340"/>
      <c r="AKA2" s="340"/>
      <c r="AKB2" s="340"/>
      <c r="AKC2" s="340"/>
      <c r="AKD2" s="340"/>
      <c r="AKE2" s="340"/>
      <c r="AKF2" s="340"/>
      <c r="AKG2" s="340"/>
      <c r="AKH2" s="340"/>
      <c r="AKI2" s="340"/>
      <c r="AKJ2" s="340"/>
      <c r="AKK2" s="340"/>
      <c r="AKL2" s="340"/>
      <c r="AKM2" s="340"/>
      <c r="AKN2" s="340"/>
      <c r="AKO2" s="340"/>
      <c r="AKP2" s="340"/>
      <c r="AKQ2" s="340"/>
      <c r="AKR2" s="340"/>
      <c r="AKS2" s="340"/>
      <c r="AKT2" s="340"/>
      <c r="AKU2" s="340"/>
      <c r="AKV2" s="340"/>
      <c r="AKW2" s="340"/>
      <c r="AKX2" s="340"/>
      <c r="AKY2" s="340"/>
      <c r="AKZ2" s="340"/>
      <c r="ALA2" s="340"/>
      <c r="ALB2" s="340"/>
      <c r="ALC2" s="340"/>
      <c r="ALD2" s="340"/>
      <c r="ALE2" s="340"/>
      <c r="ALF2" s="340"/>
      <c r="ALG2" s="340"/>
      <c r="ALH2" s="340"/>
      <c r="ALI2" s="340"/>
      <c r="ALJ2" s="340"/>
      <c r="ALK2" s="340"/>
      <c r="ALL2" s="340"/>
      <c r="ALM2" s="340"/>
      <c r="ALN2" s="340"/>
      <c r="ALO2" s="340"/>
      <c r="ALP2" s="340"/>
      <c r="ALQ2" s="340"/>
      <c r="ALR2" s="340"/>
      <c r="ALS2" s="340"/>
      <c r="ALT2" s="340"/>
      <c r="ALU2" s="340"/>
      <c r="ALV2" s="340"/>
      <c r="ALW2" s="340"/>
      <c r="ALX2" s="340"/>
      <c r="ALY2" s="340"/>
      <c r="ALZ2" s="340"/>
      <c r="AMA2" s="340"/>
      <c r="AMB2" s="340"/>
      <c r="AMC2" s="340"/>
      <c r="AMD2" s="340"/>
      <c r="AME2" s="340"/>
      <c r="AMF2" s="340"/>
      <c r="AMG2" s="340"/>
      <c r="AMH2" s="340"/>
      <c r="AMI2" s="340"/>
      <c r="AMJ2" s="340"/>
      <c r="AMK2" s="340"/>
      <c r="AML2" s="340"/>
      <c r="AMM2" s="340"/>
      <c r="AMN2" s="340"/>
      <c r="AMO2" s="340"/>
      <c r="AMP2" s="340"/>
      <c r="AMQ2" s="340"/>
      <c r="AMR2" s="340"/>
      <c r="AMS2" s="340"/>
      <c r="AMT2" s="340"/>
      <c r="AMU2" s="340"/>
      <c r="AMV2" s="340"/>
      <c r="AMW2" s="340"/>
      <c r="AMX2" s="340"/>
      <c r="AMY2" s="340"/>
      <c r="AMZ2" s="340"/>
      <c r="ANA2" s="340"/>
      <c r="ANB2" s="340"/>
      <c r="ANC2" s="340"/>
      <c r="AND2" s="340"/>
      <c r="ANE2" s="340"/>
      <c r="ANF2" s="340"/>
      <c r="ANG2" s="340"/>
      <c r="ANH2" s="340"/>
      <c r="ANI2" s="340"/>
      <c r="ANJ2" s="340"/>
      <c r="ANK2" s="340"/>
      <c r="ANL2" s="340"/>
      <c r="ANM2" s="340"/>
      <c r="ANN2" s="340"/>
      <c r="ANO2" s="340"/>
      <c r="ANP2" s="340"/>
      <c r="ANQ2" s="340"/>
      <c r="ANR2" s="340"/>
      <c r="ANS2" s="340"/>
      <c r="ANT2" s="340"/>
      <c r="ANU2" s="340"/>
      <c r="ANV2" s="340"/>
      <c r="ANW2" s="340"/>
      <c r="ANX2" s="340"/>
      <c r="ANY2" s="340"/>
      <c r="ANZ2" s="340"/>
      <c r="AOA2" s="340"/>
      <c r="AOB2" s="340"/>
      <c r="AOC2" s="340"/>
      <c r="AOD2" s="340"/>
      <c r="AOE2" s="340"/>
      <c r="AOF2" s="340"/>
      <c r="AOG2" s="340"/>
      <c r="AOH2" s="340"/>
      <c r="AOI2" s="340"/>
      <c r="AOJ2" s="340"/>
      <c r="AOK2" s="340"/>
      <c r="AOL2" s="340"/>
      <c r="AOM2" s="340"/>
      <c r="AON2" s="340"/>
      <c r="AOO2" s="340"/>
      <c r="AOP2" s="340"/>
      <c r="AOQ2" s="340"/>
      <c r="AOR2" s="340"/>
      <c r="AOS2" s="340"/>
      <c r="AOT2" s="340"/>
      <c r="AOU2" s="340"/>
      <c r="AOV2" s="340"/>
      <c r="AOW2" s="340"/>
      <c r="AOX2" s="340"/>
      <c r="AOY2" s="340"/>
      <c r="AOZ2" s="340"/>
      <c r="APA2" s="340"/>
      <c r="APB2" s="340"/>
      <c r="APC2" s="340"/>
      <c r="APD2" s="340"/>
      <c r="APE2" s="340"/>
      <c r="APF2" s="340"/>
      <c r="APG2" s="340"/>
      <c r="APH2" s="340"/>
      <c r="API2" s="340"/>
      <c r="APJ2" s="340"/>
      <c r="APK2" s="340"/>
      <c r="APL2" s="340"/>
      <c r="APM2" s="340"/>
      <c r="APN2" s="340"/>
      <c r="APO2" s="340"/>
      <c r="APP2" s="340"/>
      <c r="APQ2" s="340"/>
      <c r="APR2" s="340"/>
      <c r="APS2" s="340"/>
      <c r="APT2" s="340"/>
      <c r="APU2" s="340"/>
      <c r="APV2" s="340"/>
      <c r="APW2" s="340"/>
      <c r="APX2" s="340"/>
      <c r="APY2" s="340"/>
      <c r="APZ2" s="340"/>
      <c r="AQA2" s="340"/>
      <c r="AQB2" s="340"/>
      <c r="AQC2" s="340"/>
      <c r="AQD2" s="340"/>
      <c r="AQE2" s="340"/>
      <c r="AQF2" s="340"/>
      <c r="AQG2" s="340"/>
      <c r="AQH2" s="340"/>
      <c r="AQI2" s="340"/>
      <c r="AQJ2" s="340"/>
      <c r="AQK2" s="340"/>
      <c r="AQL2" s="340"/>
      <c r="AQM2" s="340"/>
      <c r="AQN2" s="340"/>
      <c r="AQO2" s="340"/>
      <c r="AQP2" s="340"/>
      <c r="AQQ2" s="340"/>
      <c r="AQR2" s="340"/>
      <c r="AQS2" s="340"/>
      <c r="AQT2" s="340"/>
      <c r="AQU2" s="340"/>
      <c r="AQV2" s="340"/>
      <c r="AQW2" s="340"/>
      <c r="AQX2" s="340"/>
      <c r="AQY2" s="340"/>
      <c r="AQZ2" s="340"/>
      <c r="ARA2" s="340"/>
      <c r="ARB2" s="340"/>
      <c r="ARC2" s="340"/>
      <c r="ARD2" s="340"/>
      <c r="ARE2" s="340"/>
      <c r="ARF2" s="340"/>
      <c r="ARG2" s="340"/>
      <c r="ARH2" s="340"/>
      <c r="ARI2" s="340"/>
      <c r="ARJ2" s="340"/>
      <c r="ARK2" s="340"/>
      <c r="ARL2" s="340"/>
      <c r="ARM2" s="340"/>
      <c r="ARN2" s="340"/>
      <c r="ARO2" s="340"/>
      <c r="ARP2" s="340"/>
      <c r="ARQ2" s="340"/>
      <c r="ARR2" s="340"/>
      <c r="ARS2" s="340"/>
      <c r="ART2" s="340"/>
      <c r="ARU2" s="340"/>
      <c r="ARV2" s="340"/>
      <c r="ARW2" s="340"/>
      <c r="ARX2" s="340"/>
      <c r="ARY2" s="340"/>
      <c r="ARZ2" s="340"/>
      <c r="ASA2" s="340"/>
      <c r="ASB2" s="340"/>
      <c r="ASC2" s="340"/>
      <c r="ASD2" s="340"/>
      <c r="ASE2" s="340"/>
      <c r="ASF2" s="340"/>
      <c r="ASG2" s="340"/>
      <c r="ASH2" s="340"/>
      <c r="ASI2" s="340"/>
      <c r="ASJ2" s="340"/>
      <c r="ASK2" s="340"/>
      <c r="ASL2" s="340"/>
      <c r="ASM2" s="340"/>
      <c r="ASN2" s="340"/>
      <c r="ASO2" s="340"/>
      <c r="ASP2" s="340"/>
      <c r="ASQ2" s="340"/>
      <c r="ASR2" s="340"/>
      <c r="ASS2" s="340"/>
      <c r="AST2" s="340"/>
      <c r="ASU2" s="340"/>
      <c r="ASV2" s="340"/>
      <c r="ASW2" s="340"/>
      <c r="ASX2" s="340"/>
      <c r="ASY2" s="340"/>
      <c r="ASZ2" s="340"/>
      <c r="ATA2" s="340"/>
      <c r="ATB2" s="340"/>
      <c r="ATC2" s="340"/>
      <c r="ATD2" s="340"/>
      <c r="ATE2" s="340"/>
      <c r="ATF2" s="340"/>
      <c r="ATG2" s="340"/>
      <c r="ATH2" s="340"/>
      <c r="ATI2" s="340"/>
      <c r="ATJ2" s="340"/>
      <c r="ATK2" s="340"/>
      <c r="ATL2" s="340"/>
      <c r="ATM2" s="340"/>
      <c r="ATN2" s="340"/>
      <c r="ATO2" s="340"/>
      <c r="ATP2" s="340"/>
      <c r="ATQ2" s="340"/>
      <c r="ATR2" s="340"/>
      <c r="ATS2" s="340"/>
      <c r="ATT2" s="340"/>
      <c r="ATU2" s="340"/>
      <c r="ATV2" s="340"/>
      <c r="ATW2" s="340"/>
      <c r="ATX2" s="340"/>
      <c r="ATY2" s="340"/>
      <c r="ATZ2" s="340"/>
      <c r="AUA2" s="340"/>
      <c r="AUB2" s="340"/>
      <c r="AUC2" s="340"/>
      <c r="AUD2" s="340"/>
      <c r="AUE2" s="340"/>
      <c r="AUF2" s="340"/>
      <c r="AUG2" s="340"/>
      <c r="AUH2" s="340"/>
      <c r="AUI2" s="340"/>
      <c r="AUJ2" s="340"/>
      <c r="AUK2" s="340"/>
      <c r="AUL2" s="340"/>
      <c r="AUM2" s="340"/>
      <c r="AUN2" s="340"/>
      <c r="AUO2" s="340"/>
      <c r="AUP2" s="340"/>
      <c r="AUQ2" s="340"/>
      <c r="AUR2" s="340"/>
      <c r="AUS2" s="340"/>
      <c r="AUT2" s="340"/>
      <c r="AUU2" s="340"/>
      <c r="AUV2" s="340"/>
      <c r="AUW2" s="340"/>
      <c r="AUX2" s="340"/>
      <c r="AUY2" s="340"/>
      <c r="AUZ2" s="340"/>
      <c r="AVA2" s="340"/>
      <c r="AVB2" s="340"/>
      <c r="AVC2" s="340"/>
      <c r="AVD2" s="340"/>
      <c r="AVE2" s="340"/>
      <c r="AVF2" s="340"/>
      <c r="AVG2" s="340"/>
      <c r="AVH2" s="340"/>
      <c r="AVI2" s="340"/>
      <c r="AVJ2" s="340"/>
      <c r="AVK2" s="340"/>
      <c r="AVL2" s="340"/>
      <c r="AVM2" s="340"/>
      <c r="AVN2" s="340"/>
      <c r="AVO2" s="340"/>
      <c r="AVP2" s="340"/>
      <c r="AVQ2" s="340"/>
      <c r="AVR2" s="340"/>
      <c r="AVS2" s="340"/>
      <c r="AVT2" s="340"/>
      <c r="AVU2" s="340"/>
      <c r="AVV2" s="340"/>
      <c r="AVW2" s="340"/>
      <c r="AVX2" s="340"/>
      <c r="AVY2" s="340"/>
      <c r="AVZ2" s="340"/>
      <c r="AWA2" s="340"/>
      <c r="AWB2" s="340"/>
      <c r="AWC2" s="340"/>
      <c r="AWD2" s="340"/>
      <c r="AWE2" s="340"/>
      <c r="AWF2" s="340"/>
      <c r="AWG2" s="340"/>
      <c r="AWH2" s="340"/>
      <c r="AWI2" s="340"/>
      <c r="AWJ2" s="340"/>
      <c r="AWK2" s="340"/>
      <c r="AWL2" s="340"/>
      <c r="AWM2" s="340"/>
      <c r="AWN2" s="340"/>
      <c r="AWO2" s="340"/>
      <c r="AWP2" s="340"/>
      <c r="AWQ2" s="340"/>
      <c r="AWR2" s="340"/>
      <c r="AWS2" s="340"/>
      <c r="AWT2" s="340"/>
      <c r="AWU2" s="340"/>
      <c r="AWV2" s="340"/>
      <c r="AWW2" s="340"/>
      <c r="AWX2" s="340"/>
      <c r="AWY2" s="340"/>
      <c r="AWZ2" s="340"/>
      <c r="AXA2" s="340"/>
      <c r="AXB2" s="340"/>
      <c r="AXC2" s="340"/>
      <c r="AXD2" s="340"/>
      <c r="AXE2" s="340"/>
      <c r="AXF2" s="340"/>
      <c r="AXG2" s="340"/>
      <c r="AXH2" s="340"/>
      <c r="AXI2" s="340"/>
      <c r="AXJ2" s="340"/>
      <c r="AXK2" s="340"/>
      <c r="AXL2" s="340"/>
      <c r="AXM2" s="340"/>
      <c r="AXN2" s="340"/>
      <c r="AXO2" s="340"/>
      <c r="AXP2" s="340"/>
      <c r="AXQ2" s="340"/>
      <c r="AXR2" s="340"/>
      <c r="AXS2" s="340"/>
      <c r="AXT2" s="340"/>
      <c r="AXU2" s="340"/>
      <c r="AXV2" s="340"/>
      <c r="AXW2" s="340"/>
      <c r="AXX2" s="340"/>
      <c r="AXY2" s="340"/>
      <c r="AXZ2" s="340"/>
      <c r="AYA2" s="340"/>
      <c r="AYB2" s="340"/>
      <c r="AYC2" s="340"/>
      <c r="AYD2" s="340"/>
      <c r="AYE2" s="340"/>
      <c r="AYF2" s="340"/>
      <c r="AYG2" s="340"/>
      <c r="AYH2" s="340"/>
      <c r="AYI2" s="340"/>
      <c r="AYJ2" s="340"/>
      <c r="AYK2" s="340"/>
      <c r="AYL2" s="340"/>
      <c r="AYM2" s="340"/>
      <c r="AYN2" s="340"/>
      <c r="AYO2" s="340"/>
      <c r="AYP2" s="340"/>
      <c r="AYQ2" s="340"/>
      <c r="AYR2" s="340"/>
      <c r="AYS2" s="340"/>
      <c r="AYT2" s="340"/>
      <c r="AYU2" s="340"/>
      <c r="AYV2" s="340"/>
      <c r="AYW2" s="340"/>
      <c r="AYX2" s="340"/>
      <c r="AYY2" s="340"/>
      <c r="AYZ2" s="340"/>
      <c r="AZA2" s="340"/>
      <c r="AZB2" s="340"/>
      <c r="AZC2" s="340"/>
      <c r="AZD2" s="340"/>
      <c r="AZE2" s="340"/>
      <c r="AZF2" s="340"/>
      <c r="AZG2" s="340"/>
      <c r="AZH2" s="340"/>
      <c r="AZI2" s="340"/>
      <c r="AZJ2" s="340"/>
      <c r="AZK2" s="340"/>
      <c r="AZL2" s="340"/>
      <c r="AZM2" s="340"/>
      <c r="AZN2" s="340"/>
      <c r="AZO2" s="340"/>
      <c r="AZP2" s="340"/>
      <c r="AZQ2" s="340"/>
      <c r="AZR2" s="340"/>
      <c r="AZS2" s="340"/>
      <c r="AZT2" s="340"/>
      <c r="AZU2" s="340"/>
      <c r="AZV2" s="340"/>
      <c r="AZW2" s="340"/>
      <c r="AZX2" s="340"/>
      <c r="AZY2" s="340"/>
      <c r="AZZ2" s="340"/>
      <c r="BAA2" s="340"/>
      <c r="BAB2" s="340"/>
      <c r="BAC2" s="340"/>
      <c r="BAD2" s="340"/>
      <c r="BAE2" s="340"/>
      <c r="BAF2" s="340"/>
      <c r="BAG2" s="340"/>
      <c r="BAH2" s="340"/>
      <c r="BAI2" s="340"/>
      <c r="BAJ2" s="340"/>
      <c r="BAK2" s="340"/>
      <c r="BAL2" s="340"/>
      <c r="BAM2" s="340"/>
      <c r="BAN2" s="340"/>
      <c r="BAO2" s="340"/>
      <c r="BAP2" s="340"/>
      <c r="BAQ2" s="340"/>
      <c r="BAR2" s="340"/>
      <c r="BAS2" s="340"/>
      <c r="BAT2" s="340"/>
      <c r="BAU2" s="340"/>
      <c r="BAV2" s="340"/>
      <c r="BAW2" s="340"/>
      <c r="BAX2" s="340"/>
      <c r="BAY2" s="340"/>
      <c r="BAZ2" s="340"/>
      <c r="BBA2" s="340"/>
      <c r="BBB2" s="340"/>
      <c r="BBC2" s="340"/>
      <c r="BBD2" s="340"/>
      <c r="BBE2" s="340"/>
      <c r="BBF2" s="340"/>
      <c r="BBG2" s="340"/>
      <c r="BBH2" s="340"/>
      <c r="BBI2" s="340"/>
      <c r="BBJ2" s="340"/>
      <c r="BBK2" s="340"/>
      <c r="BBL2" s="340"/>
      <c r="BBM2" s="340"/>
      <c r="BBN2" s="340"/>
      <c r="BBO2" s="340"/>
      <c r="BBP2" s="340"/>
      <c r="BBQ2" s="340"/>
      <c r="BBR2" s="340"/>
      <c r="BBS2" s="340"/>
      <c r="BBT2" s="340"/>
      <c r="BBU2" s="340"/>
      <c r="BBV2" s="340"/>
      <c r="BBW2" s="340"/>
      <c r="BBX2" s="340"/>
      <c r="BBY2" s="340"/>
      <c r="BBZ2" s="340"/>
      <c r="BCA2" s="340"/>
      <c r="BCB2" s="340"/>
      <c r="BCC2" s="340"/>
      <c r="BCD2" s="340"/>
      <c r="BCE2" s="340"/>
      <c r="BCF2" s="340"/>
      <c r="BCG2" s="340"/>
      <c r="BCH2" s="340"/>
      <c r="BCI2" s="340"/>
      <c r="BCJ2" s="340"/>
      <c r="BCK2" s="340"/>
      <c r="BCL2" s="340"/>
      <c r="BCM2" s="340"/>
      <c r="BCN2" s="340"/>
      <c r="BCO2" s="340"/>
      <c r="BCP2" s="340"/>
      <c r="BCQ2" s="340"/>
      <c r="BCR2" s="340"/>
      <c r="BCS2" s="340"/>
      <c r="BCT2" s="340"/>
      <c r="BCU2" s="340"/>
      <c r="BCV2" s="340"/>
      <c r="BCW2" s="340"/>
      <c r="BCX2" s="340"/>
      <c r="BCY2" s="340"/>
      <c r="BCZ2" s="340"/>
      <c r="BDA2" s="340"/>
      <c r="BDB2" s="340"/>
      <c r="BDC2" s="340"/>
      <c r="BDD2" s="340"/>
      <c r="BDE2" s="340"/>
      <c r="BDF2" s="340"/>
      <c r="BDG2" s="340"/>
      <c r="BDH2" s="340"/>
      <c r="BDI2" s="340"/>
      <c r="BDJ2" s="340"/>
      <c r="BDK2" s="340"/>
      <c r="BDL2" s="340"/>
      <c r="BDM2" s="340"/>
      <c r="BDN2" s="340"/>
      <c r="BDO2" s="340"/>
      <c r="BDP2" s="340"/>
      <c r="BDQ2" s="340"/>
      <c r="BDR2" s="340"/>
      <c r="BDS2" s="340"/>
      <c r="BDT2" s="340"/>
      <c r="BDU2" s="340"/>
      <c r="BDV2" s="340"/>
      <c r="BDW2" s="340"/>
      <c r="BDX2" s="340"/>
      <c r="BDY2" s="340"/>
      <c r="BDZ2" s="340"/>
      <c r="BEA2" s="340"/>
      <c r="BEB2" s="340"/>
      <c r="BEC2" s="340"/>
      <c r="BED2" s="340"/>
      <c r="BEE2" s="340"/>
      <c r="BEF2" s="340"/>
      <c r="BEG2" s="340"/>
      <c r="BEH2" s="340"/>
      <c r="BEI2" s="340"/>
      <c r="BEJ2" s="340"/>
      <c r="BEK2" s="340"/>
      <c r="BEL2" s="340"/>
      <c r="BEM2" s="340"/>
      <c r="BEN2" s="340"/>
      <c r="BEO2" s="340"/>
      <c r="BEP2" s="340"/>
      <c r="BEQ2" s="340"/>
      <c r="BER2" s="340"/>
      <c r="BES2" s="340"/>
      <c r="BET2" s="340"/>
      <c r="BEU2" s="340"/>
      <c r="BEV2" s="340"/>
      <c r="BEW2" s="340"/>
      <c r="BEX2" s="340"/>
      <c r="BEY2" s="340"/>
      <c r="BEZ2" s="340"/>
      <c r="BFA2" s="340"/>
      <c r="BFB2" s="340"/>
      <c r="BFC2" s="340"/>
      <c r="BFD2" s="340"/>
      <c r="BFE2" s="340"/>
      <c r="BFF2" s="340"/>
      <c r="BFG2" s="340"/>
      <c r="BFH2" s="340"/>
      <c r="BFI2" s="340"/>
      <c r="BFJ2" s="340"/>
      <c r="BFK2" s="340"/>
      <c r="BFL2" s="340"/>
      <c r="BFM2" s="340"/>
      <c r="BFN2" s="340"/>
      <c r="BFO2" s="340"/>
      <c r="BFP2" s="340"/>
      <c r="BFQ2" s="340"/>
      <c r="BFR2" s="340"/>
      <c r="BFS2" s="340"/>
      <c r="BFT2" s="340"/>
      <c r="BFU2" s="340"/>
      <c r="BFV2" s="340"/>
      <c r="BFW2" s="340"/>
      <c r="BFX2" s="340"/>
      <c r="BFY2" s="340"/>
      <c r="BFZ2" s="340"/>
      <c r="BGA2" s="340"/>
      <c r="BGB2" s="340"/>
      <c r="BGC2" s="340"/>
      <c r="BGD2" s="340"/>
      <c r="BGE2" s="340"/>
      <c r="BGF2" s="340"/>
      <c r="BGG2" s="340"/>
      <c r="BGH2" s="340"/>
      <c r="BGI2" s="340"/>
      <c r="BGJ2" s="340"/>
      <c r="BGK2" s="340"/>
      <c r="BGL2" s="340"/>
      <c r="BGM2" s="340"/>
      <c r="BGN2" s="340"/>
      <c r="BGO2" s="340"/>
      <c r="BGP2" s="340"/>
      <c r="BGQ2" s="340"/>
      <c r="BGR2" s="340"/>
      <c r="BGS2" s="340"/>
      <c r="BGT2" s="340"/>
      <c r="BGU2" s="340"/>
      <c r="BGV2" s="340"/>
      <c r="BGW2" s="340"/>
      <c r="BGX2" s="340"/>
      <c r="BGY2" s="340"/>
      <c r="BGZ2" s="340"/>
      <c r="BHA2" s="340"/>
      <c r="BHB2" s="340"/>
      <c r="BHC2" s="340"/>
      <c r="BHD2" s="340"/>
      <c r="BHE2" s="340"/>
      <c r="BHF2" s="340"/>
      <c r="BHG2" s="340"/>
      <c r="BHH2" s="340"/>
      <c r="BHI2" s="340"/>
      <c r="BHJ2" s="340"/>
      <c r="BHK2" s="340"/>
      <c r="BHL2" s="340"/>
      <c r="BHM2" s="340"/>
      <c r="BHN2" s="340"/>
      <c r="BHO2" s="340"/>
      <c r="BHP2" s="340"/>
      <c r="BHQ2" s="340"/>
      <c r="BHR2" s="340"/>
      <c r="BHS2" s="340"/>
      <c r="BHT2" s="340"/>
      <c r="BHU2" s="340"/>
      <c r="BHV2" s="340"/>
      <c r="BHW2" s="340"/>
      <c r="BHX2" s="340"/>
      <c r="BHY2" s="340"/>
      <c r="BHZ2" s="340"/>
      <c r="BIA2" s="340"/>
      <c r="BIB2" s="340"/>
      <c r="BIC2" s="340"/>
      <c r="BID2" s="340"/>
      <c r="BIE2" s="340"/>
      <c r="BIF2" s="340"/>
      <c r="BIG2" s="340"/>
      <c r="BIH2" s="340"/>
      <c r="BII2" s="340"/>
      <c r="BIJ2" s="340"/>
      <c r="BIK2" s="340"/>
      <c r="BIL2" s="340"/>
      <c r="BIM2" s="340"/>
      <c r="BIN2" s="340"/>
      <c r="BIO2" s="340"/>
      <c r="BIP2" s="340"/>
      <c r="BIQ2" s="340"/>
      <c r="BIR2" s="340"/>
      <c r="BIS2" s="340"/>
      <c r="BIT2" s="340"/>
      <c r="BIU2" s="340"/>
      <c r="BIV2" s="340"/>
      <c r="BIW2" s="340"/>
      <c r="BIX2" s="340"/>
      <c r="BIY2" s="340"/>
      <c r="BIZ2" s="340"/>
      <c r="BJA2" s="340"/>
      <c r="BJB2" s="340"/>
      <c r="BJC2" s="340"/>
      <c r="BJD2" s="340"/>
      <c r="BJE2" s="340"/>
      <c r="BJF2" s="340"/>
      <c r="BJG2" s="340"/>
      <c r="BJH2" s="340"/>
      <c r="BJI2" s="340"/>
      <c r="BJJ2" s="340"/>
      <c r="BJK2" s="340"/>
      <c r="BJL2" s="340"/>
      <c r="BJM2" s="340"/>
      <c r="BJN2" s="340"/>
      <c r="BJO2" s="340"/>
      <c r="BJP2" s="340"/>
      <c r="BJQ2" s="340"/>
      <c r="BJR2" s="340"/>
      <c r="BJS2" s="340"/>
      <c r="BJT2" s="340"/>
      <c r="BJU2" s="340"/>
      <c r="BJV2" s="340"/>
      <c r="BJW2" s="340"/>
      <c r="BJX2" s="340"/>
      <c r="BJY2" s="340"/>
      <c r="BJZ2" s="340"/>
      <c r="BKA2" s="340"/>
      <c r="BKB2" s="340"/>
      <c r="BKC2" s="340"/>
      <c r="BKD2" s="340"/>
      <c r="BKE2" s="340"/>
      <c r="BKF2" s="340"/>
      <c r="BKG2" s="340"/>
      <c r="BKH2" s="340"/>
      <c r="BKI2" s="340"/>
      <c r="BKJ2" s="340"/>
      <c r="BKK2" s="340"/>
      <c r="BKL2" s="340"/>
      <c r="BKM2" s="340"/>
      <c r="BKN2" s="340"/>
      <c r="BKO2" s="340"/>
      <c r="BKP2" s="340"/>
      <c r="BKQ2" s="340"/>
      <c r="BKR2" s="340"/>
      <c r="BKS2" s="340"/>
      <c r="BKT2" s="340"/>
      <c r="BKU2" s="340"/>
      <c r="BKV2" s="340"/>
      <c r="BKW2" s="340"/>
      <c r="BKX2" s="340"/>
      <c r="BKY2" s="340"/>
      <c r="BKZ2" s="340"/>
      <c r="BLA2" s="340"/>
      <c r="BLB2" s="340"/>
      <c r="BLC2" s="340"/>
      <c r="BLD2" s="340"/>
      <c r="BLE2" s="340"/>
      <c r="BLF2" s="340"/>
      <c r="BLG2" s="340"/>
      <c r="BLH2" s="340"/>
      <c r="BLI2" s="340"/>
      <c r="BLJ2" s="340"/>
      <c r="BLK2" s="340"/>
      <c r="BLL2" s="340"/>
      <c r="BLM2" s="340"/>
      <c r="BLN2" s="340"/>
      <c r="BLO2" s="340"/>
      <c r="BLP2" s="340"/>
      <c r="BLQ2" s="340"/>
      <c r="BLR2" s="340"/>
      <c r="BLS2" s="340"/>
      <c r="BLT2" s="340"/>
      <c r="BLU2" s="340"/>
      <c r="BLV2" s="340"/>
      <c r="BLW2" s="340"/>
      <c r="BLX2" s="340"/>
      <c r="BLY2" s="340"/>
      <c r="BLZ2" s="340"/>
      <c r="BMA2" s="340"/>
      <c r="BMB2" s="340"/>
      <c r="BMC2" s="340"/>
      <c r="BMD2" s="340"/>
      <c r="BME2" s="340"/>
      <c r="BMF2" s="340"/>
      <c r="BMG2" s="340"/>
      <c r="BMH2" s="340"/>
      <c r="BMI2" s="340"/>
      <c r="BMJ2" s="340"/>
      <c r="BMK2" s="340"/>
      <c r="BML2" s="340"/>
      <c r="BMM2" s="340"/>
      <c r="BMN2" s="340"/>
      <c r="BMO2" s="340"/>
      <c r="BMP2" s="340"/>
      <c r="BMQ2" s="340"/>
      <c r="BMR2" s="340"/>
      <c r="BMS2" s="340"/>
      <c r="BMT2" s="340"/>
      <c r="BMU2" s="340"/>
      <c r="BMV2" s="340"/>
      <c r="BMW2" s="340"/>
      <c r="BMX2" s="340"/>
      <c r="BMY2" s="340"/>
      <c r="BMZ2" s="340"/>
      <c r="BNA2" s="340"/>
      <c r="BNB2" s="340"/>
      <c r="BNC2" s="340"/>
      <c r="BND2" s="340"/>
      <c r="BNE2" s="340"/>
      <c r="BNF2" s="340"/>
      <c r="BNG2" s="340"/>
      <c r="BNH2" s="340"/>
      <c r="BNI2" s="340"/>
      <c r="BNJ2" s="340"/>
      <c r="BNK2" s="340"/>
      <c r="BNL2" s="340"/>
      <c r="BNM2" s="340"/>
      <c r="BNN2" s="340"/>
      <c r="BNO2" s="340"/>
      <c r="BNP2" s="340"/>
      <c r="BNQ2" s="340"/>
      <c r="BNR2" s="340"/>
      <c r="BNS2" s="340"/>
      <c r="BNT2" s="340"/>
      <c r="BNU2" s="340"/>
      <c r="BNV2" s="340"/>
      <c r="BNW2" s="340"/>
      <c r="BNX2" s="340"/>
      <c r="BNY2" s="340"/>
      <c r="BNZ2" s="340"/>
      <c r="BOA2" s="340"/>
      <c r="BOB2" s="340"/>
      <c r="BOC2" s="340"/>
      <c r="BOD2" s="340"/>
      <c r="BOE2" s="340"/>
      <c r="BOF2" s="340"/>
      <c r="BOG2" s="340"/>
      <c r="BOH2" s="340"/>
      <c r="BOI2" s="340"/>
      <c r="BOJ2" s="340"/>
      <c r="BOK2" s="340"/>
      <c r="BOL2" s="340"/>
      <c r="BOM2" s="340"/>
      <c r="BON2" s="340"/>
      <c r="BOO2" s="340"/>
      <c r="BOP2" s="340"/>
      <c r="BOQ2" s="340"/>
      <c r="BOR2" s="340"/>
      <c r="BOS2" s="340"/>
      <c r="BOT2" s="340"/>
      <c r="BOU2" s="340"/>
      <c r="BOV2" s="340"/>
      <c r="BOW2" s="340"/>
      <c r="BOX2" s="340"/>
      <c r="BOY2" s="340"/>
      <c r="BOZ2" s="340"/>
      <c r="BPA2" s="340"/>
      <c r="BPB2" s="340"/>
      <c r="BPC2" s="340"/>
      <c r="BPD2" s="340"/>
      <c r="BPE2" s="340"/>
      <c r="BPF2" s="340"/>
      <c r="BPG2" s="340"/>
      <c r="BPH2" s="340"/>
      <c r="BPI2" s="340"/>
      <c r="BPJ2" s="340"/>
      <c r="BPK2" s="340"/>
      <c r="BPL2" s="340"/>
      <c r="BPM2" s="340"/>
      <c r="BPN2" s="340"/>
      <c r="BPO2" s="340"/>
      <c r="BPP2" s="340"/>
      <c r="BPQ2" s="340"/>
      <c r="BPR2" s="340"/>
      <c r="BPS2" s="340"/>
      <c r="BPT2" s="340"/>
      <c r="BPU2" s="340"/>
      <c r="BPV2" s="340"/>
      <c r="BPW2" s="340"/>
      <c r="BPX2" s="340"/>
      <c r="BPY2" s="340"/>
      <c r="BPZ2" s="340"/>
      <c r="BQA2" s="340"/>
      <c r="BQB2" s="340"/>
      <c r="BQC2" s="340"/>
      <c r="BQD2" s="340"/>
      <c r="BQE2" s="340"/>
      <c r="BQF2" s="340"/>
      <c r="BQG2" s="340"/>
      <c r="BQH2" s="340"/>
      <c r="BQI2" s="340"/>
      <c r="BQJ2" s="340"/>
      <c r="BQK2" s="340"/>
      <c r="BQL2" s="340"/>
      <c r="BQM2" s="340"/>
      <c r="BQN2" s="340"/>
      <c r="BQO2" s="340"/>
      <c r="BQP2" s="340"/>
      <c r="BQQ2" s="340"/>
      <c r="BQR2" s="340"/>
      <c r="BQS2" s="340"/>
      <c r="BQT2" s="340"/>
      <c r="BQU2" s="340"/>
      <c r="BQV2" s="340"/>
      <c r="BQW2" s="340"/>
      <c r="BQX2" s="340"/>
      <c r="BQY2" s="340"/>
      <c r="BQZ2" s="340"/>
      <c r="BRA2" s="340"/>
      <c r="BRB2" s="340"/>
      <c r="BRC2" s="340"/>
      <c r="BRD2" s="340"/>
      <c r="BRE2" s="340"/>
      <c r="BRF2" s="340"/>
      <c r="BRG2" s="340"/>
      <c r="BRH2" s="340"/>
      <c r="BRI2" s="340"/>
      <c r="BRJ2" s="340"/>
      <c r="BRK2" s="340"/>
      <c r="BRL2" s="340"/>
      <c r="BRM2" s="340"/>
      <c r="BRN2" s="340"/>
      <c r="BRO2" s="340"/>
      <c r="BRP2" s="340"/>
      <c r="BRQ2" s="340"/>
      <c r="BRR2" s="340"/>
      <c r="BRS2" s="340"/>
      <c r="BRT2" s="340"/>
      <c r="BRU2" s="340"/>
      <c r="BRV2" s="340"/>
      <c r="BRW2" s="340"/>
      <c r="BRX2" s="340"/>
      <c r="BRY2" s="340"/>
      <c r="BRZ2" s="340"/>
      <c r="BSA2" s="340"/>
      <c r="BSB2" s="340"/>
      <c r="BSC2" s="340"/>
      <c r="BSD2" s="340"/>
      <c r="BSE2" s="340"/>
      <c r="BSF2" s="340"/>
      <c r="BSG2" s="340"/>
      <c r="BSH2" s="340"/>
      <c r="BSI2" s="340"/>
      <c r="BSJ2" s="340"/>
      <c r="BSK2" s="340"/>
      <c r="BSL2" s="340"/>
      <c r="BSM2" s="340"/>
      <c r="BSN2" s="340"/>
      <c r="BSO2" s="340"/>
      <c r="BSP2" s="340"/>
      <c r="BSQ2" s="340"/>
      <c r="BSR2" s="340"/>
      <c r="BSS2" s="340"/>
      <c r="BST2" s="340"/>
      <c r="BSU2" s="340"/>
      <c r="BSV2" s="340"/>
      <c r="BSW2" s="340"/>
      <c r="BSX2" s="340"/>
      <c r="BSY2" s="340"/>
      <c r="BSZ2" s="340"/>
      <c r="BTA2" s="340"/>
      <c r="BTB2" s="340"/>
      <c r="BTC2" s="340"/>
      <c r="BTD2" s="340"/>
      <c r="BTE2" s="340"/>
      <c r="BTF2" s="340"/>
      <c r="BTG2" s="340"/>
      <c r="BTH2" s="340"/>
      <c r="BTI2" s="340"/>
      <c r="BTJ2" s="340"/>
      <c r="BTK2" s="340"/>
      <c r="BTL2" s="340"/>
      <c r="BTM2" s="340"/>
      <c r="BTN2" s="340"/>
      <c r="BTO2" s="340"/>
      <c r="BTP2" s="340"/>
      <c r="BTQ2" s="340"/>
      <c r="BTR2" s="340"/>
      <c r="BTS2" s="340"/>
      <c r="BTT2" s="340"/>
      <c r="BTU2" s="340"/>
      <c r="BTV2" s="340"/>
      <c r="BTW2" s="340"/>
      <c r="BTX2" s="340"/>
      <c r="BTY2" s="340"/>
      <c r="BTZ2" s="340"/>
      <c r="BUA2" s="340"/>
      <c r="BUB2" s="340"/>
      <c r="BUC2" s="340"/>
      <c r="BUD2" s="340"/>
      <c r="BUE2" s="340"/>
      <c r="BUF2" s="340"/>
      <c r="BUG2" s="340"/>
      <c r="BUH2" s="340"/>
      <c r="BUI2" s="340"/>
      <c r="BUJ2" s="340"/>
      <c r="BUK2" s="340"/>
      <c r="BUL2" s="340"/>
      <c r="BUM2" s="340"/>
      <c r="BUN2" s="340"/>
      <c r="BUO2" s="340"/>
      <c r="BUP2" s="340"/>
      <c r="BUQ2" s="340"/>
      <c r="BUR2" s="340"/>
      <c r="BUS2" s="340"/>
      <c r="BUT2" s="340"/>
      <c r="BUU2" s="340"/>
      <c r="BUV2" s="340"/>
      <c r="BUW2" s="340"/>
      <c r="BUX2" s="340"/>
      <c r="BUY2" s="340"/>
      <c r="BUZ2" s="340"/>
      <c r="BVA2" s="340"/>
      <c r="BVB2" s="340"/>
      <c r="BVC2" s="340"/>
      <c r="BVD2" s="340"/>
      <c r="BVE2" s="340"/>
      <c r="BVF2" s="340"/>
      <c r="BVG2" s="340"/>
      <c r="BVH2" s="340"/>
      <c r="BVI2" s="340"/>
      <c r="BVJ2" s="340"/>
      <c r="BVK2" s="340"/>
      <c r="BVL2" s="340"/>
      <c r="BVM2" s="340"/>
      <c r="BVN2" s="340"/>
      <c r="BVO2" s="340"/>
      <c r="BVP2" s="340"/>
      <c r="BVQ2" s="340"/>
      <c r="BVR2" s="340"/>
      <c r="BVS2" s="340"/>
      <c r="BVT2" s="340"/>
      <c r="BVU2" s="340"/>
      <c r="BVV2" s="340"/>
      <c r="BVW2" s="340"/>
      <c r="BVX2" s="340"/>
      <c r="BVY2" s="340"/>
      <c r="BVZ2" s="340"/>
      <c r="BWA2" s="340"/>
      <c r="BWB2" s="340"/>
      <c r="BWC2" s="340"/>
      <c r="BWD2" s="340"/>
      <c r="BWE2" s="340"/>
      <c r="BWF2" s="340"/>
      <c r="BWG2" s="340"/>
      <c r="BWH2" s="340"/>
      <c r="BWI2" s="340"/>
      <c r="BWJ2" s="340"/>
      <c r="BWK2" s="340"/>
      <c r="BWL2" s="340"/>
      <c r="BWM2" s="340"/>
      <c r="BWN2" s="340"/>
      <c r="BWO2" s="340"/>
      <c r="BWP2" s="340"/>
      <c r="BWQ2" s="340"/>
      <c r="BWR2" s="340"/>
      <c r="BWS2" s="340"/>
      <c r="BWT2" s="340"/>
      <c r="BWU2" s="340"/>
      <c r="BWV2" s="340"/>
      <c r="BWW2" s="340"/>
      <c r="BWX2" s="340"/>
      <c r="BWY2" s="340"/>
      <c r="BWZ2" s="340"/>
      <c r="BXA2" s="340"/>
      <c r="BXB2" s="340"/>
      <c r="BXC2" s="340"/>
      <c r="BXD2" s="340"/>
    </row>
    <row r="3" spans="1:1980" s="70" customFormat="1">
      <c r="A3" s="83"/>
      <c r="B3" s="84"/>
      <c r="C3" s="84"/>
      <c r="D3" s="84"/>
      <c r="E3" s="84"/>
      <c r="F3" s="84"/>
      <c r="G3" s="84"/>
      <c r="H3" s="84"/>
      <c r="I3" s="84"/>
      <c r="J3" s="84"/>
      <c r="K3" s="84"/>
      <c r="L3" s="85"/>
      <c r="M3" s="85"/>
      <c r="N3" s="85"/>
      <c r="O3" s="86"/>
      <c r="P3" s="85"/>
      <c r="Q3" s="514"/>
    </row>
    <row r="4" spans="1:1980" s="4" customFormat="1">
      <c r="A4" s="87"/>
      <c r="B4" s="82"/>
      <c r="C4" s="82"/>
      <c r="D4" s="82"/>
      <c r="E4" s="82"/>
      <c r="F4" s="82"/>
      <c r="G4" s="82"/>
      <c r="H4" s="82"/>
      <c r="I4" s="82"/>
      <c r="J4" s="82"/>
      <c r="K4" s="82"/>
      <c r="L4" s="82"/>
      <c r="M4" s="82"/>
      <c r="N4" s="88"/>
      <c r="O4" s="82"/>
      <c r="P4" s="88"/>
      <c r="Q4" s="82"/>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c r="CA4" s="70"/>
      <c r="CB4" s="70"/>
      <c r="CC4" s="70"/>
      <c r="CD4" s="70"/>
      <c r="CE4" s="70"/>
      <c r="CF4" s="70"/>
      <c r="CG4" s="70"/>
      <c r="CH4" s="70"/>
      <c r="CI4" s="70"/>
      <c r="CJ4" s="70"/>
      <c r="CK4" s="70"/>
      <c r="CL4" s="70"/>
      <c r="CM4" s="70"/>
      <c r="CN4" s="70"/>
      <c r="CO4" s="70"/>
      <c r="CP4" s="70"/>
      <c r="CQ4" s="70"/>
      <c r="CR4" s="70"/>
      <c r="CS4" s="70"/>
      <c r="CT4" s="70"/>
      <c r="CU4" s="70"/>
      <c r="CV4" s="70"/>
      <c r="CW4" s="70"/>
      <c r="CX4" s="70"/>
      <c r="CY4" s="70"/>
      <c r="CZ4" s="70"/>
      <c r="DA4" s="70"/>
      <c r="DB4" s="70"/>
      <c r="DC4" s="70"/>
      <c r="DD4" s="70"/>
      <c r="DE4" s="70"/>
      <c r="DF4" s="70"/>
      <c r="DG4" s="70"/>
      <c r="DH4" s="70"/>
      <c r="DI4" s="70"/>
      <c r="DJ4" s="70"/>
      <c r="DK4" s="70"/>
      <c r="DL4" s="70"/>
      <c r="DM4" s="70"/>
      <c r="DN4" s="70"/>
      <c r="DO4" s="70"/>
      <c r="DP4" s="70"/>
      <c r="DQ4" s="70"/>
      <c r="DR4" s="70"/>
      <c r="DS4" s="70"/>
      <c r="DT4" s="70"/>
      <c r="DU4" s="70"/>
      <c r="DV4" s="70"/>
      <c r="DW4" s="70"/>
      <c r="DX4" s="70"/>
      <c r="DY4" s="70"/>
      <c r="DZ4" s="70"/>
      <c r="EA4" s="70"/>
      <c r="EB4" s="70"/>
      <c r="EC4" s="70"/>
      <c r="ED4" s="70"/>
      <c r="EE4" s="70"/>
      <c r="EF4" s="70"/>
      <c r="EG4" s="70"/>
      <c r="EH4" s="70"/>
      <c r="EI4" s="70"/>
      <c r="EJ4" s="70"/>
      <c r="EK4" s="70"/>
      <c r="EL4" s="70"/>
      <c r="EM4" s="70"/>
      <c r="EN4" s="70"/>
      <c r="EO4" s="70"/>
      <c r="EP4" s="70"/>
      <c r="EQ4" s="70"/>
      <c r="ER4" s="70"/>
      <c r="ES4" s="70"/>
      <c r="ET4" s="70"/>
      <c r="EU4" s="70"/>
      <c r="EV4" s="70"/>
      <c r="EW4" s="70"/>
      <c r="EX4" s="70"/>
      <c r="EY4" s="70"/>
      <c r="EZ4" s="70"/>
      <c r="FA4" s="70"/>
      <c r="FB4" s="70"/>
      <c r="FC4" s="70"/>
      <c r="FD4" s="70"/>
      <c r="FE4" s="70"/>
      <c r="FF4" s="70"/>
      <c r="FG4" s="70"/>
      <c r="FH4" s="70"/>
      <c r="FI4" s="70"/>
      <c r="FJ4" s="70"/>
      <c r="FK4" s="70"/>
      <c r="FL4" s="70"/>
      <c r="FM4" s="70"/>
      <c r="FN4" s="70"/>
      <c r="FO4" s="70"/>
      <c r="FP4" s="70"/>
      <c r="FQ4" s="70"/>
      <c r="FR4" s="70"/>
      <c r="FS4" s="70"/>
      <c r="FT4" s="70"/>
      <c r="FU4" s="70"/>
      <c r="FV4" s="70"/>
      <c r="FW4" s="70"/>
      <c r="FX4" s="70"/>
      <c r="FY4" s="70"/>
      <c r="FZ4" s="70"/>
      <c r="GA4" s="70"/>
      <c r="GB4" s="70"/>
      <c r="GC4" s="70"/>
      <c r="GD4" s="70"/>
      <c r="GE4" s="70"/>
      <c r="GF4" s="70"/>
      <c r="GG4" s="70"/>
      <c r="GH4" s="70"/>
      <c r="GI4" s="70"/>
      <c r="GJ4" s="70"/>
      <c r="GK4" s="70"/>
      <c r="GL4" s="70"/>
      <c r="GM4" s="70"/>
      <c r="GN4" s="70"/>
      <c r="GO4" s="70"/>
      <c r="GP4" s="70"/>
      <c r="GQ4" s="70"/>
      <c r="GR4" s="70"/>
      <c r="GS4" s="70"/>
      <c r="GT4" s="70"/>
      <c r="GU4" s="70"/>
      <c r="GV4" s="70"/>
      <c r="GW4" s="70"/>
      <c r="GX4" s="70"/>
      <c r="GY4" s="70"/>
      <c r="GZ4" s="70"/>
      <c r="HA4" s="70"/>
      <c r="HB4" s="70"/>
      <c r="HC4" s="70"/>
      <c r="HD4" s="70"/>
      <c r="HE4" s="70"/>
      <c r="HF4" s="70"/>
      <c r="HG4" s="70"/>
      <c r="HH4" s="70"/>
      <c r="HI4" s="70"/>
      <c r="HJ4" s="70"/>
      <c r="HK4" s="70"/>
      <c r="HL4" s="70"/>
      <c r="HM4" s="70"/>
      <c r="HN4" s="70"/>
      <c r="HO4" s="70"/>
      <c r="HP4" s="70"/>
      <c r="HQ4" s="70"/>
      <c r="HR4" s="70"/>
      <c r="HS4" s="70"/>
      <c r="HT4" s="70"/>
      <c r="HU4" s="70"/>
      <c r="HV4" s="70"/>
      <c r="HW4" s="70"/>
      <c r="HX4" s="70"/>
      <c r="HY4" s="70"/>
      <c r="HZ4" s="70"/>
      <c r="IA4" s="70"/>
      <c r="IB4" s="70"/>
      <c r="IC4" s="70"/>
      <c r="ID4" s="70"/>
      <c r="IE4" s="70"/>
      <c r="IF4" s="70"/>
      <c r="IG4" s="70"/>
      <c r="IH4" s="70"/>
      <c r="II4" s="70"/>
      <c r="IJ4" s="70"/>
      <c r="IK4" s="70"/>
      <c r="IL4" s="70"/>
      <c r="IM4" s="70"/>
      <c r="IN4" s="70"/>
      <c r="IO4" s="70"/>
      <c r="IP4" s="70"/>
      <c r="IQ4" s="70"/>
      <c r="IR4" s="70"/>
      <c r="IS4" s="70"/>
      <c r="IT4" s="70"/>
      <c r="IU4" s="70"/>
      <c r="IV4" s="70"/>
      <c r="IW4" s="70"/>
      <c r="IX4" s="70"/>
      <c r="IY4" s="70"/>
      <c r="IZ4" s="70"/>
      <c r="JA4" s="70"/>
      <c r="JB4" s="70"/>
      <c r="JC4" s="70"/>
      <c r="JD4" s="70"/>
      <c r="JE4" s="70"/>
      <c r="JF4" s="70"/>
      <c r="JG4" s="70"/>
      <c r="JH4" s="70"/>
      <c r="JI4" s="70"/>
      <c r="JJ4" s="70"/>
      <c r="JK4" s="70"/>
      <c r="JL4" s="70"/>
      <c r="JM4" s="70"/>
      <c r="JN4" s="70"/>
      <c r="JO4" s="70"/>
      <c r="JP4" s="70"/>
      <c r="JQ4" s="70"/>
      <c r="JR4" s="70"/>
      <c r="JS4" s="70"/>
      <c r="JT4" s="70"/>
      <c r="JU4" s="70"/>
      <c r="JV4" s="70"/>
      <c r="JW4" s="70"/>
      <c r="JX4" s="70"/>
      <c r="JY4" s="70"/>
      <c r="JZ4" s="70"/>
      <c r="KA4" s="70"/>
      <c r="KB4" s="70"/>
      <c r="KC4" s="70"/>
      <c r="KD4" s="70"/>
      <c r="KE4" s="70"/>
      <c r="KF4" s="70"/>
      <c r="KG4" s="70"/>
      <c r="KH4" s="70"/>
      <c r="KI4" s="70"/>
      <c r="KJ4" s="70"/>
      <c r="KK4" s="70"/>
      <c r="KL4" s="70"/>
      <c r="KM4" s="70"/>
      <c r="KN4" s="70"/>
      <c r="KO4" s="70"/>
      <c r="KP4" s="70"/>
      <c r="KQ4" s="70"/>
      <c r="KR4" s="70"/>
      <c r="KS4" s="70"/>
      <c r="KT4" s="70"/>
      <c r="KU4" s="70"/>
      <c r="KV4" s="70"/>
      <c r="KW4" s="70"/>
      <c r="KX4" s="70"/>
      <c r="KY4" s="70"/>
      <c r="KZ4" s="70"/>
      <c r="LA4" s="70"/>
      <c r="LB4" s="70"/>
      <c r="LC4" s="70"/>
      <c r="LD4" s="70"/>
      <c r="LE4" s="70"/>
      <c r="LF4" s="70"/>
      <c r="LG4" s="70"/>
      <c r="LH4" s="70"/>
      <c r="LI4" s="70"/>
      <c r="LJ4" s="70"/>
      <c r="LK4" s="70"/>
      <c r="LL4" s="70"/>
      <c r="LM4" s="70"/>
      <c r="LN4" s="70"/>
      <c r="LO4" s="70"/>
      <c r="LP4" s="70"/>
      <c r="LQ4" s="70"/>
      <c r="LR4" s="70"/>
      <c r="LS4" s="70"/>
      <c r="LT4" s="70"/>
      <c r="LU4" s="70"/>
      <c r="LV4" s="70"/>
      <c r="LW4" s="70"/>
      <c r="LX4" s="70"/>
      <c r="LY4" s="70"/>
      <c r="LZ4" s="70"/>
      <c r="MA4" s="70"/>
      <c r="MB4" s="70"/>
      <c r="MC4" s="70"/>
      <c r="MD4" s="70"/>
      <c r="ME4" s="70"/>
      <c r="MF4" s="70"/>
      <c r="MG4" s="70"/>
      <c r="MH4" s="70"/>
      <c r="MI4" s="70"/>
      <c r="MJ4" s="70"/>
      <c r="MK4" s="70"/>
      <c r="ML4" s="70"/>
      <c r="MM4" s="70"/>
      <c r="MN4" s="70"/>
      <c r="MO4" s="70"/>
      <c r="MP4" s="70"/>
      <c r="MQ4" s="70"/>
      <c r="MR4" s="70"/>
      <c r="MS4" s="70"/>
      <c r="MT4" s="70"/>
      <c r="MU4" s="70"/>
      <c r="MV4" s="70"/>
      <c r="MW4" s="70"/>
      <c r="MX4" s="70"/>
      <c r="MY4" s="70"/>
      <c r="MZ4" s="70"/>
      <c r="NA4" s="70"/>
      <c r="NB4" s="70"/>
      <c r="NC4" s="70"/>
      <c r="ND4" s="70"/>
      <c r="NE4" s="70"/>
      <c r="NF4" s="70"/>
      <c r="NG4" s="70"/>
      <c r="NH4" s="70"/>
      <c r="NI4" s="70"/>
      <c r="NJ4" s="70"/>
      <c r="NK4" s="70"/>
      <c r="NL4" s="70"/>
      <c r="NM4" s="70"/>
      <c r="NN4" s="70"/>
      <c r="NO4" s="70"/>
      <c r="NP4" s="70"/>
      <c r="NQ4" s="70"/>
      <c r="NR4" s="70"/>
      <c r="NS4" s="70"/>
      <c r="NT4" s="70"/>
      <c r="NU4" s="70"/>
      <c r="NV4" s="70"/>
      <c r="NW4" s="70"/>
      <c r="NX4" s="70"/>
      <c r="NY4" s="70"/>
      <c r="NZ4" s="70"/>
      <c r="OA4" s="70"/>
      <c r="OB4" s="70"/>
      <c r="OC4" s="70"/>
      <c r="OD4" s="70"/>
      <c r="OE4" s="70"/>
      <c r="OF4" s="70"/>
      <c r="OG4" s="70"/>
      <c r="OH4" s="70"/>
      <c r="OI4" s="70"/>
      <c r="OJ4" s="70"/>
      <c r="OK4" s="70"/>
      <c r="OL4" s="70"/>
      <c r="OM4" s="70"/>
      <c r="ON4" s="70"/>
      <c r="OO4" s="70"/>
      <c r="OP4" s="70"/>
      <c r="OQ4" s="70"/>
      <c r="OR4" s="70"/>
      <c r="OS4" s="70"/>
      <c r="OT4" s="70"/>
      <c r="OU4" s="70"/>
      <c r="OV4" s="70"/>
      <c r="OW4" s="70"/>
      <c r="OX4" s="70"/>
      <c r="OY4" s="70"/>
      <c r="OZ4" s="70"/>
      <c r="PA4" s="70"/>
      <c r="PB4" s="70"/>
      <c r="PC4" s="70"/>
      <c r="PD4" s="70"/>
      <c r="PE4" s="70"/>
      <c r="PF4" s="70"/>
      <c r="PG4" s="70"/>
      <c r="PH4" s="70"/>
      <c r="PI4" s="70"/>
      <c r="PJ4" s="70"/>
      <c r="PK4" s="70"/>
      <c r="PL4" s="70"/>
      <c r="PM4" s="70"/>
      <c r="PN4" s="70"/>
      <c r="PO4" s="70"/>
      <c r="PP4" s="70"/>
      <c r="PQ4" s="70"/>
      <c r="PR4" s="70"/>
      <c r="PS4" s="70"/>
      <c r="PT4" s="70"/>
      <c r="PU4" s="70"/>
      <c r="PV4" s="70"/>
      <c r="PW4" s="70"/>
      <c r="PX4" s="70"/>
      <c r="PY4" s="70"/>
      <c r="PZ4" s="70"/>
      <c r="QA4" s="70"/>
      <c r="QB4" s="70"/>
      <c r="QC4" s="70"/>
      <c r="QD4" s="70"/>
      <c r="QE4" s="70"/>
      <c r="QF4" s="70"/>
      <c r="QG4" s="70"/>
      <c r="QH4" s="70"/>
      <c r="QI4" s="70"/>
      <c r="QJ4" s="70"/>
      <c r="QK4" s="70"/>
      <c r="QL4" s="70"/>
      <c r="QM4" s="70"/>
      <c r="QN4" s="70"/>
      <c r="QO4" s="70"/>
      <c r="QP4" s="70"/>
      <c r="QQ4" s="70"/>
      <c r="QR4" s="70"/>
      <c r="QS4" s="70"/>
      <c r="QT4" s="70"/>
      <c r="QU4" s="70"/>
      <c r="QV4" s="70"/>
      <c r="QW4" s="70"/>
      <c r="QX4" s="70"/>
      <c r="QY4" s="70"/>
      <c r="QZ4" s="70"/>
      <c r="RA4" s="70"/>
      <c r="RB4" s="70"/>
      <c r="RC4" s="70"/>
      <c r="RD4" s="70"/>
      <c r="RE4" s="70"/>
      <c r="RF4" s="70"/>
      <c r="RG4" s="70"/>
      <c r="RH4" s="70"/>
      <c r="RI4" s="70"/>
      <c r="RJ4" s="70"/>
      <c r="RK4" s="70"/>
      <c r="RL4" s="70"/>
      <c r="RM4" s="70"/>
      <c r="RN4" s="70"/>
      <c r="RO4" s="70"/>
      <c r="RP4" s="70"/>
      <c r="RQ4" s="70"/>
      <c r="RR4" s="70"/>
      <c r="RS4" s="70"/>
      <c r="RT4" s="70"/>
      <c r="RU4" s="70"/>
      <c r="RV4" s="70"/>
      <c r="RW4" s="70"/>
      <c r="RX4" s="70"/>
      <c r="RY4" s="70"/>
      <c r="RZ4" s="70"/>
      <c r="SA4" s="70"/>
      <c r="SB4" s="70"/>
      <c r="SC4" s="70"/>
      <c r="SD4" s="70"/>
      <c r="SE4" s="70"/>
      <c r="SF4" s="70"/>
      <c r="SG4" s="70"/>
      <c r="SH4" s="70"/>
      <c r="SI4" s="70"/>
      <c r="SJ4" s="70"/>
      <c r="SK4" s="70"/>
      <c r="SL4" s="70"/>
      <c r="SM4" s="70"/>
      <c r="SN4" s="70"/>
      <c r="SO4" s="70"/>
      <c r="SP4" s="70"/>
      <c r="SQ4" s="70"/>
      <c r="SR4" s="70"/>
      <c r="SS4" s="70"/>
      <c r="ST4" s="70"/>
      <c r="SU4" s="70"/>
      <c r="SV4" s="70"/>
      <c r="SW4" s="70"/>
      <c r="SX4" s="70"/>
      <c r="SY4" s="70"/>
      <c r="SZ4" s="70"/>
      <c r="TA4" s="70"/>
      <c r="TB4" s="70"/>
      <c r="TC4" s="70"/>
      <c r="TD4" s="70"/>
      <c r="TE4" s="70"/>
      <c r="TF4" s="70"/>
      <c r="TG4" s="70"/>
      <c r="TH4" s="70"/>
      <c r="TI4" s="70"/>
      <c r="TJ4" s="70"/>
      <c r="TK4" s="70"/>
      <c r="TL4" s="70"/>
      <c r="TM4" s="70"/>
      <c r="TN4" s="70"/>
      <c r="TO4" s="70"/>
      <c r="TP4" s="70"/>
      <c r="TQ4" s="70"/>
      <c r="TR4" s="70"/>
      <c r="TS4" s="70"/>
      <c r="TT4" s="70"/>
      <c r="TU4" s="70"/>
      <c r="TV4" s="70"/>
      <c r="TW4" s="70"/>
      <c r="TX4" s="70"/>
      <c r="TY4" s="70"/>
      <c r="TZ4" s="70"/>
      <c r="UA4" s="70"/>
      <c r="UB4" s="70"/>
      <c r="UC4" s="70"/>
      <c r="UD4" s="70"/>
      <c r="UE4" s="70"/>
      <c r="UF4" s="70"/>
      <c r="UG4" s="70"/>
      <c r="UH4" s="70"/>
      <c r="UI4" s="70"/>
      <c r="UJ4" s="70"/>
      <c r="UK4" s="70"/>
      <c r="UL4" s="70"/>
      <c r="UM4" s="70"/>
      <c r="UN4" s="70"/>
      <c r="UO4" s="70"/>
      <c r="UP4" s="70"/>
      <c r="UQ4" s="70"/>
      <c r="UR4" s="70"/>
      <c r="US4" s="70"/>
      <c r="UT4" s="70"/>
      <c r="UU4" s="70"/>
      <c r="UV4" s="70"/>
      <c r="UW4" s="70"/>
      <c r="UX4" s="70"/>
      <c r="UY4" s="70"/>
      <c r="UZ4" s="70"/>
      <c r="VA4" s="70"/>
      <c r="VB4" s="70"/>
      <c r="VC4" s="70"/>
      <c r="VD4" s="70"/>
      <c r="VE4" s="70"/>
      <c r="VF4" s="70"/>
      <c r="VG4" s="70"/>
      <c r="VH4" s="70"/>
      <c r="VI4" s="70"/>
      <c r="VJ4" s="70"/>
      <c r="VK4" s="70"/>
      <c r="VL4" s="70"/>
      <c r="VM4" s="70"/>
      <c r="VN4" s="70"/>
      <c r="VO4" s="70"/>
      <c r="VP4" s="70"/>
      <c r="VQ4" s="70"/>
      <c r="VR4" s="70"/>
      <c r="VS4" s="70"/>
      <c r="VT4" s="70"/>
      <c r="VU4" s="70"/>
      <c r="VV4" s="70"/>
      <c r="VW4" s="70"/>
      <c r="VX4" s="70"/>
      <c r="VY4" s="70"/>
      <c r="VZ4" s="70"/>
      <c r="WA4" s="70"/>
      <c r="WB4" s="70"/>
      <c r="WC4" s="70"/>
      <c r="WD4" s="70"/>
      <c r="WE4" s="70"/>
      <c r="WF4" s="70"/>
      <c r="WG4" s="70"/>
      <c r="WH4" s="70"/>
      <c r="WI4" s="70"/>
      <c r="WJ4" s="70"/>
      <c r="WK4" s="70"/>
      <c r="WL4" s="70"/>
      <c r="WM4" s="70"/>
      <c r="WN4" s="70"/>
      <c r="WO4" s="70"/>
      <c r="WP4" s="70"/>
      <c r="WQ4" s="70"/>
      <c r="WR4" s="70"/>
      <c r="WS4" s="70"/>
      <c r="WT4" s="70"/>
      <c r="WU4" s="70"/>
      <c r="WV4" s="70"/>
      <c r="WW4" s="70"/>
      <c r="WX4" s="70"/>
      <c r="WY4" s="70"/>
      <c r="WZ4" s="70"/>
      <c r="XA4" s="70"/>
      <c r="XB4" s="70"/>
      <c r="XC4" s="70"/>
      <c r="XD4" s="70"/>
      <c r="XE4" s="70"/>
      <c r="XF4" s="70"/>
      <c r="XG4" s="70"/>
      <c r="XH4" s="70"/>
      <c r="XI4" s="70"/>
      <c r="XJ4" s="70"/>
      <c r="XK4" s="70"/>
      <c r="XL4" s="70"/>
      <c r="XM4" s="70"/>
      <c r="XN4" s="70"/>
      <c r="XO4" s="70"/>
      <c r="XP4" s="70"/>
      <c r="XQ4" s="70"/>
      <c r="XR4" s="70"/>
      <c r="XS4" s="70"/>
      <c r="XT4" s="70"/>
      <c r="XU4" s="70"/>
      <c r="XV4" s="70"/>
      <c r="XW4" s="70"/>
      <c r="XX4" s="70"/>
      <c r="XY4" s="70"/>
      <c r="XZ4" s="70"/>
      <c r="YA4" s="70"/>
      <c r="YB4" s="70"/>
      <c r="YC4" s="70"/>
      <c r="YD4" s="70"/>
      <c r="YE4" s="70"/>
      <c r="YF4" s="70"/>
      <c r="YG4" s="70"/>
      <c r="YH4" s="70"/>
      <c r="YI4" s="70"/>
      <c r="YJ4" s="70"/>
      <c r="YK4" s="70"/>
      <c r="YL4" s="70"/>
      <c r="YM4" s="70"/>
      <c r="YN4" s="70"/>
      <c r="YO4" s="70"/>
      <c r="YP4" s="70"/>
      <c r="YQ4" s="70"/>
      <c r="YR4" s="70"/>
      <c r="YS4" s="70"/>
      <c r="YT4" s="70"/>
      <c r="YU4" s="70"/>
      <c r="YV4" s="70"/>
      <c r="YW4" s="70"/>
      <c r="YX4" s="70"/>
      <c r="YY4" s="70"/>
      <c r="YZ4" s="70"/>
      <c r="ZA4" s="70"/>
      <c r="ZB4" s="70"/>
      <c r="ZC4" s="70"/>
      <c r="ZD4" s="70"/>
      <c r="ZE4" s="70"/>
      <c r="ZF4" s="70"/>
      <c r="ZG4" s="70"/>
      <c r="ZH4" s="70"/>
      <c r="ZI4" s="70"/>
      <c r="ZJ4" s="70"/>
      <c r="ZK4" s="70"/>
      <c r="ZL4" s="70"/>
      <c r="ZM4" s="70"/>
      <c r="ZN4" s="70"/>
      <c r="ZO4" s="70"/>
      <c r="ZP4" s="70"/>
      <c r="ZQ4" s="70"/>
      <c r="ZR4" s="70"/>
      <c r="ZS4" s="70"/>
      <c r="ZT4" s="70"/>
      <c r="ZU4" s="70"/>
      <c r="ZV4" s="70"/>
      <c r="ZW4" s="70"/>
      <c r="ZX4" s="70"/>
      <c r="ZY4" s="70"/>
      <c r="ZZ4" s="70"/>
      <c r="AAA4" s="70"/>
      <c r="AAB4" s="70"/>
      <c r="AAC4" s="70"/>
      <c r="AAD4" s="70"/>
      <c r="AAE4" s="70"/>
      <c r="AAF4" s="70"/>
      <c r="AAG4" s="70"/>
      <c r="AAH4" s="70"/>
      <c r="AAI4" s="70"/>
      <c r="AAJ4" s="70"/>
      <c r="AAK4" s="70"/>
      <c r="AAL4" s="70"/>
      <c r="AAM4" s="70"/>
      <c r="AAN4" s="70"/>
      <c r="AAO4" s="70"/>
      <c r="AAP4" s="70"/>
      <c r="AAQ4" s="70"/>
      <c r="AAR4" s="70"/>
      <c r="AAS4" s="70"/>
      <c r="AAT4" s="70"/>
      <c r="AAU4" s="70"/>
      <c r="AAV4" s="70"/>
      <c r="AAW4" s="70"/>
      <c r="AAX4" s="70"/>
      <c r="AAY4" s="70"/>
      <c r="AAZ4" s="70"/>
      <c r="ABA4" s="70"/>
      <c r="ABB4" s="70"/>
      <c r="ABC4" s="70"/>
      <c r="ABD4" s="70"/>
      <c r="ABE4" s="70"/>
      <c r="ABF4" s="70"/>
      <c r="ABG4" s="70"/>
      <c r="ABH4" s="70"/>
      <c r="ABI4" s="70"/>
      <c r="ABJ4" s="70"/>
      <c r="ABK4" s="70"/>
      <c r="ABL4" s="70"/>
      <c r="ABM4" s="70"/>
      <c r="ABN4" s="70"/>
      <c r="ABO4" s="70"/>
      <c r="ABP4" s="70"/>
      <c r="ABQ4" s="70"/>
      <c r="ABR4" s="70"/>
      <c r="ABS4" s="70"/>
      <c r="ABT4" s="70"/>
      <c r="ABU4" s="70"/>
      <c r="ABV4" s="70"/>
      <c r="ABW4" s="70"/>
      <c r="ABX4" s="70"/>
      <c r="ABY4" s="70"/>
      <c r="ABZ4" s="70"/>
      <c r="ACA4" s="70"/>
      <c r="ACB4" s="70"/>
      <c r="ACC4" s="70"/>
      <c r="ACD4" s="70"/>
      <c r="ACE4" s="70"/>
      <c r="ACF4" s="70"/>
      <c r="ACG4" s="70"/>
      <c r="ACH4" s="70"/>
      <c r="ACI4" s="70"/>
      <c r="ACJ4" s="70"/>
      <c r="ACK4" s="70"/>
      <c r="ACL4" s="70"/>
      <c r="ACM4" s="70"/>
      <c r="ACN4" s="70"/>
      <c r="ACO4" s="70"/>
      <c r="ACP4" s="70"/>
      <c r="ACQ4" s="70"/>
      <c r="ACR4" s="70"/>
      <c r="ACS4" s="70"/>
      <c r="ACT4" s="70"/>
      <c r="ACU4" s="70"/>
      <c r="ACV4" s="70"/>
      <c r="ACW4" s="70"/>
      <c r="ACX4" s="70"/>
      <c r="ACY4" s="70"/>
      <c r="ACZ4" s="70"/>
      <c r="ADA4" s="70"/>
      <c r="ADB4" s="70"/>
      <c r="ADC4" s="70"/>
      <c r="ADD4" s="70"/>
      <c r="ADE4" s="70"/>
      <c r="ADF4" s="70"/>
      <c r="ADG4" s="70"/>
      <c r="ADH4" s="70"/>
      <c r="ADI4" s="70"/>
      <c r="ADJ4" s="70"/>
      <c r="ADK4" s="70"/>
      <c r="ADL4" s="70"/>
      <c r="ADM4" s="70"/>
      <c r="ADN4" s="70"/>
      <c r="ADO4" s="70"/>
      <c r="ADP4" s="70"/>
      <c r="ADQ4" s="70"/>
      <c r="ADR4" s="70"/>
      <c r="ADS4" s="70"/>
      <c r="ADT4" s="70"/>
      <c r="ADU4" s="70"/>
      <c r="ADV4" s="70"/>
      <c r="ADW4" s="70"/>
      <c r="ADX4" s="70"/>
      <c r="ADY4" s="70"/>
      <c r="ADZ4" s="70"/>
      <c r="AEA4" s="70"/>
      <c r="AEB4" s="70"/>
      <c r="AEC4" s="70"/>
      <c r="AED4" s="70"/>
      <c r="AEE4" s="70"/>
      <c r="AEF4" s="70"/>
      <c r="AEG4" s="70"/>
      <c r="AEH4" s="70"/>
      <c r="AEI4" s="70"/>
      <c r="AEJ4" s="70"/>
      <c r="AEK4" s="70"/>
      <c r="AEL4" s="70"/>
      <c r="AEM4" s="70"/>
      <c r="AEN4" s="70"/>
      <c r="AEO4" s="70"/>
      <c r="AEP4" s="70"/>
      <c r="AEQ4" s="70"/>
      <c r="AER4" s="70"/>
      <c r="AES4" s="70"/>
      <c r="AET4" s="70"/>
      <c r="AEU4" s="70"/>
      <c r="AEV4" s="70"/>
      <c r="AEW4" s="70"/>
      <c r="AEX4" s="70"/>
      <c r="AEY4" s="70"/>
      <c r="AEZ4" s="70"/>
      <c r="AFA4" s="70"/>
      <c r="AFB4" s="70"/>
      <c r="AFC4" s="70"/>
      <c r="AFD4" s="70"/>
      <c r="AFE4" s="70"/>
      <c r="AFF4" s="70"/>
      <c r="AFG4" s="70"/>
      <c r="AFH4" s="70"/>
      <c r="AFI4" s="70"/>
      <c r="AFJ4" s="70"/>
      <c r="AFK4" s="70"/>
      <c r="AFL4" s="70"/>
      <c r="AFM4" s="70"/>
      <c r="AFN4" s="70"/>
      <c r="AFO4" s="70"/>
      <c r="AFP4" s="70"/>
      <c r="AFQ4" s="70"/>
      <c r="AFR4" s="70"/>
      <c r="AFS4" s="70"/>
      <c r="AFT4" s="70"/>
      <c r="AFU4" s="70"/>
      <c r="AFV4" s="70"/>
      <c r="AFW4" s="70"/>
      <c r="AFX4" s="70"/>
      <c r="AFY4" s="70"/>
      <c r="AFZ4" s="70"/>
      <c r="AGA4" s="70"/>
      <c r="AGB4" s="70"/>
      <c r="AGC4" s="70"/>
      <c r="AGD4" s="70"/>
      <c r="AGE4" s="70"/>
      <c r="AGF4" s="70"/>
      <c r="AGG4" s="70"/>
      <c r="AGH4" s="70"/>
      <c r="AGI4" s="70"/>
      <c r="AGJ4" s="70"/>
      <c r="AGK4" s="70"/>
      <c r="AGL4" s="70"/>
      <c r="AGM4" s="70"/>
      <c r="AGN4" s="70"/>
      <c r="AGO4" s="70"/>
      <c r="AGP4" s="70"/>
      <c r="AGQ4" s="70"/>
      <c r="AGR4" s="70"/>
      <c r="AGS4" s="70"/>
      <c r="AGT4" s="70"/>
      <c r="AGU4" s="70"/>
      <c r="AGV4" s="70"/>
      <c r="AGW4" s="70"/>
      <c r="AGX4" s="70"/>
      <c r="AGY4" s="70"/>
      <c r="AGZ4" s="70"/>
      <c r="AHA4" s="70"/>
      <c r="AHB4" s="70"/>
      <c r="AHC4" s="70"/>
      <c r="AHD4" s="70"/>
      <c r="AHE4" s="70"/>
      <c r="AHF4" s="70"/>
      <c r="AHG4" s="70"/>
      <c r="AHH4" s="70"/>
      <c r="AHI4" s="70"/>
      <c r="AHJ4" s="70"/>
      <c r="AHK4" s="70"/>
      <c r="AHL4" s="70"/>
      <c r="AHM4" s="70"/>
      <c r="AHN4" s="70"/>
      <c r="AHO4" s="70"/>
      <c r="AHP4" s="70"/>
      <c r="AHQ4" s="70"/>
      <c r="AHR4" s="70"/>
      <c r="AHS4" s="70"/>
      <c r="AHT4" s="70"/>
      <c r="AHU4" s="70"/>
      <c r="AHV4" s="70"/>
      <c r="AHW4" s="70"/>
      <c r="AHX4" s="70"/>
      <c r="AHY4" s="70"/>
      <c r="AHZ4" s="70"/>
      <c r="AIA4" s="70"/>
      <c r="AIB4" s="70"/>
      <c r="AIC4" s="70"/>
      <c r="AID4" s="70"/>
      <c r="AIE4" s="70"/>
      <c r="AIF4" s="70"/>
      <c r="AIG4" s="70"/>
      <c r="AIH4" s="70"/>
      <c r="AII4" s="70"/>
      <c r="AIJ4" s="70"/>
      <c r="AIK4" s="70"/>
      <c r="AIL4" s="70"/>
      <c r="AIM4" s="70"/>
      <c r="AIN4" s="70"/>
      <c r="AIO4" s="70"/>
      <c r="AIP4" s="70"/>
      <c r="AIQ4" s="70"/>
      <c r="AIR4" s="70"/>
      <c r="AIS4" s="70"/>
      <c r="AIT4" s="70"/>
      <c r="AIU4" s="70"/>
      <c r="AIV4" s="70"/>
      <c r="AIW4" s="70"/>
      <c r="AIX4" s="70"/>
      <c r="AIY4" s="70"/>
      <c r="AIZ4" s="70"/>
      <c r="AJA4" s="70"/>
      <c r="AJB4" s="70"/>
      <c r="AJC4" s="70"/>
      <c r="AJD4" s="70"/>
      <c r="AJE4" s="70"/>
      <c r="AJF4" s="70"/>
      <c r="AJG4" s="70"/>
      <c r="AJH4" s="70"/>
      <c r="AJI4" s="70"/>
      <c r="AJJ4" s="70"/>
      <c r="AJK4" s="70"/>
      <c r="AJL4" s="70"/>
      <c r="AJM4" s="70"/>
      <c r="AJN4" s="70"/>
      <c r="AJO4" s="70"/>
      <c r="AJP4" s="70"/>
      <c r="AJQ4" s="70"/>
      <c r="AJR4" s="70"/>
      <c r="AJS4" s="70"/>
      <c r="AJT4" s="70"/>
      <c r="AJU4" s="70"/>
      <c r="AJV4" s="70"/>
      <c r="AJW4" s="70"/>
      <c r="AJX4" s="70"/>
      <c r="AJY4" s="70"/>
      <c r="AJZ4" s="70"/>
      <c r="AKA4" s="70"/>
      <c r="AKB4" s="70"/>
      <c r="AKC4" s="70"/>
      <c r="AKD4" s="70"/>
      <c r="AKE4" s="70"/>
      <c r="AKF4" s="70"/>
      <c r="AKG4" s="70"/>
      <c r="AKH4" s="70"/>
      <c r="AKI4" s="70"/>
      <c r="AKJ4" s="70"/>
      <c r="AKK4" s="70"/>
      <c r="AKL4" s="70"/>
      <c r="AKM4" s="70"/>
      <c r="AKN4" s="70"/>
      <c r="AKO4" s="70"/>
      <c r="AKP4" s="70"/>
      <c r="AKQ4" s="70"/>
      <c r="AKR4" s="70"/>
      <c r="AKS4" s="70"/>
      <c r="AKT4" s="70"/>
      <c r="AKU4" s="70"/>
      <c r="AKV4" s="70"/>
      <c r="AKW4" s="70"/>
      <c r="AKX4" s="70"/>
      <c r="AKY4" s="70"/>
      <c r="AKZ4" s="70"/>
      <c r="ALA4" s="70"/>
      <c r="ALB4" s="70"/>
      <c r="ALC4" s="70"/>
      <c r="ALD4" s="70"/>
      <c r="ALE4" s="70"/>
      <c r="ALF4" s="70"/>
      <c r="ALG4" s="70"/>
      <c r="ALH4" s="70"/>
      <c r="ALI4" s="70"/>
      <c r="ALJ4" s="70"/>
      <c r="ALK4" s="70"/>
      <c r="ALL4" s="70"/>
      <c r="ALM4" s="70"/>
      <c r="ALN4" s="70"/>
      <c r="ALO4" s="70"/>
      <c r="ALP4" s="70"/>
      <c r="ALQ4" s="70"/>
      <c r="ALR4" s="70"/>
      <c r="ALS4" s="70"/>
      <c r="ALT4" s="70"/>
      <c r="ALU4" s="70"/>
      <c r="ALV4" s="70"/>
      <c r="ALW4" s="70"/>
      <c r="ALX4" s="70"/>
      <c r="ALY4" s="70"/>
      <c r="ALZ4" s="70"/>
      <c r="AMA4" s="70"/>
      <c r="AMB4" s="70"/>
      <c r="AMC4" s="70"/>
      <c r="AMD4" s="70"/>
      <c r="AME4" s="70"/>
      <c r="AMF4" s="70"/>
      <c r="AMG4" s="70"/>
      <c r="AMH4" s="70"/>
      <c r="AMI4" s="70"/>
      <c r="AMJ4" s="70"/>
      <c r="AMK4" s="70"/>
      <c r="AML4" s="70"/>
      <c r="AMM4" s="70"/>
      <c r="AMN4" s="70"/>
      <c r="AMO4" s="70"/>
      <c r="AMP4" s="70"/>
      <c r="AMQ4" s="70"/>
      <c r="AMR4" s="70"/>
      <c r="AMS4" s="70"/>
      <c r="AMT4" s="70"/>
      <c r="AMU4" s="70"/>
      <c r="AMV4" s="70"/>
      <c r="AMW4" s="70"/>
      <c r="AMX4" s="70"/>
      <c r="AMY4" s="70"/>
      <c r="AMZ4" s="70"/>
      <c r="ANA4" s="70"/>
      <c r="ANB4" s="70"/>
      <c r="ANC4" s="70"/>
      <c r="AND4" s="70"/>
      <c r="ANE4" s="70"/>
      <c r="ANF4" s="70"/>
      <c r="ANG4" s="70"/>
      <c r="ANH4" s="70"/>
      <c r="ANI4" s="70"/>
      <c r="ANJ4" s="70"/>
      <c r="ANK4" s="70"/>
      <c r="ANL4" s="70"/>
      <c r="ANM4" s="70"/>
      <c r="ANN4" s="70"/>
      <c r="ANO4" s="70"/>
      <c r="ANP4" s="70"/>
      <c r="ANQ4" s="70"/>
      <c r="ANR4" s="70"/>
      <c r="ANS4" s="70"/>
      <c r="ANT4" s="70"/>
      <c r="ANU4" s="70"/>
      <c r="ANV4" s="70"/>
      <c r="ANW4" s="70"/>
      <c r="ANX4" s="70"/>
      <c r="ANY4" s="70"/>
      <c r="ANZ4" s="70"/>
      <c r="AOA4" s="70"/>
      <c r="AOB4" s="70"/>
      <c r="AOC4" s="70"/>
      <c r="AOD4" s="70"/>
      <c r="AOE4" s="70"/>
      <c r="AOF4" s="70"/>
      <c r="AOG4" s="70"/>
      <c r="AOH4" s="70"/>
      <c r="AOI4" s="70"/>
      <c r="AOJ4" s="70"/>
      <c r="AOK4" s="70"/>
      <c r="AOL4" s="70"/>
      <c r="AOM4" s="70"/>
      <c r="AON4" s="70"/>
      <c r="AOO4" s="70"/>
      <c r="AOP4" s="70"/>
      <c r="AOQ4" s="70"/>
      <c r="AOR4" s="70"/>
      <c r="AOS4" s="70"/>
      <c r="AOT4" s="70"/>
      <c r="AOU4" s="70"/>
      <c r="AOV4" s="70"/>
      <c r="AOW4" s="70"/>
      <c r="AOX4" s="70"/>
      <c r="AOY4" s="70"/>
      <c r="AOZ4" s="70"/>
      <c r="APA4" s="70"/>
      <c r="APB4" s="70"/>
      <c r="APC4" s="70"/>
      <c r="APD4" s="70"/>
      <c r="APE4" s="70"/>
      <c r="APF4" s="70"/>
      <c r="APG4" s="70"/>
      <c r="APH4" s="70"/>
      <c r="API4" s="70"/>
      <c r="APJ4" s="70"/>
      <c r="APK4" s="70"/>
      <c r="APL4" s="70"/>
      <c r="APM4" s="70"/>
      <c r="APN4" s="70"/>
      <c r="APO4" s="70"/>
      <c r="APP4" s="70"/>
      <c r="APQ4" s="70"/>
      <c r="APR4" s="70"/>
      <c r="APS4" s="70"/>
      <c r="APT4" s="70"/>
      <c r="APU4" s="70"/>
      <c r="APV4" s="70"/>
      <c r="APW4" s="70"/>
      <c r="APX4" s="70"/>
      <c r="APY4" s="70"/>
      <c r="APZ4" s="70"/>
      <c r="AQA4" s="70"/>
      <c r="AQB4" s="70"/>
      <c r="AQC4" s="70"/>
      <c r="AQD4" s="70"/>
      <c r="AQE4" s="70"/>
      <c r="AQF4" s="70"/>
      <c r="AQG4" s="70"/>
      <c r="AQH4" s="70"/>
      <c r="AQI4" s="70"/>
      <c r="AQJ4" s="70"/>
      <c r="AQK4" s="70"/>
      <c r="AQL4" s="70"/>
      <c r="AQM4" s="70"/>
      <c r="AQN4" s="70"/>
      <c r="AQO4" s="70"/>
      <c r="AQP4" s="70"/>
      <c r="AQQ4" s="70"/>
      <c r="AQR4" s="70"/>
      <c r="AQS4" s="70"/>
      <c r="AQT4" s="70"/>
      <c r="AQU4" s="70"/>
      <c r="AQV4" s="70"/>
      <c r="AQW4" s="70"/>
      <c r="AQX4" s="70"/>
      <c r="AQY4" s="70"/>
      <c r="AQZ4" s="70"/>
      <c r="ARA4" s="70"/>
      <c r="ARB4" s="70"/>
      <c r="ARC4" s="70"/>
      <c r="ARD4" s="70"/>
      <c r="ARE4" s="70"/>
      <c r="ARF4" s="70"/>
      <c r="ARG4" s="70"/>
      <c r="ARH4" s="70"/>
      <c r="ARI4" s="70"/>
      <c r="ARJ4" s="70"/>
      <c r="ARK4" s="70"/>
      <c r="ARL4" s="70"/>
      <c r="ARM4" s="70"/>
      <c r="ARN4" s="70"/>
      <c r="ARO4" s="70"/>
      <c r="ARP4" s="70"/>
      <c r="ARQ4" s="70"/>
      <c r="ARR4" s="70"/>
      <c r="ARS4" s="70"/>
      <c r="ART4" s="70"/>
      <c r="ARU4" s="70"/>
      <c r="ARV4" s="70"/>
      <c r="ARW4" s="70"/>
      <c r="ARX4" s="70"/>
      <c r="ARY4" s="70"/>
      <c r="ARZ4" s="70"/>
      <c r="ASA4" s="70"/>
      <c r="ASB4" s="70"/>
      <c r="ASC4" s="70"/>
      <c r="ASD4" s="70"/>
      <c r="ASE4" s="70"/>
      <c r="ASF4" s="70"/>
      <c r="ASG4" s="70"/>
      <c r="ASH4" s="70"/>
      <c r="ASI4" s="70"/>
      <c r="ASJ4" s="70"/>
      <c r="ASK4" s="70"/>
      <c r="ASL4" s="70"/>
      <c r="ASM4" s="70"/>
      <c r="ASN4" s="70"/>
      <c r="ASO4" s="70"/>
      <c r="ASP4" s="70"/>
      <c r="ASQ4" s="70"/>
      <c r="ASR4" s="70"/>
      <c r="ASS4" s="70"/>
      <c r="AST4" s="70"/>
      <c r="ASU4" s="70"/>
      <c r="ASV4" s="70"/>
      <c r="ASW4" s="70"/>
      <c r="ASX4" s="70"/>
      <c r="ASY4" s="70"/>
      <c r="ASZ4" s="70"/>
      <c r="ATA4" s="70"/>
      <c r="ATB4" s="70"/>
      <c r="ATC4" s="70"/>
      <c r="ATD4" s="70"/>
      <c r="ATE4" s="70"/>
      <c r="ATF4" s="70"/>
      <c r="ATG4" s="70"/>
      <c r="ATH4" s="70"/>
      <c r="ATI4" s="70"/>
      <c r="ATJ4" s="70"/>
      <c r="ATK4" s="70"/>
      <c r="ATL4" s="70"/>
      <c r="ATM4" s="70"/>
      <c r="ATN4" s="70"/>
      <c r="ATO4" s="70"/>
      <c r="ATP4" s="70"/>
      <c r="ATQ4" s="70"/>
      <c r="ATR4" s="70"/>
      <c r="ATS4" s="70"/>
      <c r="ATT4" s="70"/>
      <c r="ATU4" s="70"/>
      <c r="ATV4" s="70"/>
      <c r="ATW4" s="70"/>
      <c r="ATX4" s="70"/>
      <c r="ATY4" s="70"/>
      <c r="ATZ4" s="70"/>
      <c r="AUA4" s="70"/>
      <c r="AUB4" s="70"/>
      <c r="AUC4" s="70"/>
      <c r="AUD4" s="70"/>
      <c r="AUE4" s="70"/>
      <c r="AUF4" s="70"/>
      <c r="AUG4" s="70"/>
      <c r="AUH4" s="70"/>
      <c r="AUI4" s="70"/>
      <c r="AUJ4" s="70"/>
      <c r="AUK4" s="70"/>
      <c r="AUL4" s="70"/>
      <c r="AUM4" s="70"/>
      <c r="AUN4" s="70"/>
      <c r="AUO4" s="70"/>
      <c r="AUP4" s="70"/>
      <c r="AUQ4" s="70"/>
      <c r="AUR4" s="70"/>
      <c r="AUS4" s="70"/>
      <c r="AUT4" s="70"/>
      <c r="AUU4" s="70"/>
      <c r="AUV4" s="70"/>
      <c r="AUW4" s="70"/>
      <c r="AUX4" s="70"/>
      <c r="AUY4" s="70"/>
      <c r="AUZ4" s="70"/>
      <c r="AVA4" s="70"/>
      <c r="AVB4" s="70"/>
      <c r="AVC4" s="70"/>
      <c r="AVD4" s="70"/>
      <c r="AVE4" s="70"/>
      <c r="AVF4" s="70"/>
      <c r="AVG4" s="70"/>
      <c r="AVH4" s="70"/>
      <c r="AVI4" s="70"/>
      <c r="AVJ4" s="70"/>
      <c r="AVK4" s="70"/>
      <c r="AVL4" s="70"/>
      <c r="AVM4" s="70"/>
      <c r="AVN4" s="70"/>
      <c r="AVO4" s="70"/>
      <c r="AVP4" s="70"/>
      <c r="AVQ4" s="70"/>
      <c r="AVR4" s="70"/>
      <c r="AVS4" s="70"/>
      <c r="AVT4" s="70"/>
      <c r="AVU4" s="70"/>
      <c r="AVV4" s="70"/>
      <c r="AVW4" s="70"/>
      <c r="AVX4" s="70"/>
      <c r="AVY4" s="70"/>
      <c r="AVZ4" s="70"/>
      <c r="AWA4" s="70"/>
      <c r="AWB4" s="70"/>
      <c r="AWC4" s="70"/>
      <c r="AWD4" s="70"/>
      <c r="AWE4" s="70"/>
      <c r="AWF4" s="70"/>
      <c r="AWG4" s="70"/>
      <c r="AWH4" s="70"/>
      <c r="AWI4" s="70"/>
      <c r="AWJ4" s="70"/>
      <c r="AWK4" s="70"/>
      <c r="AWL4" s="70"/>
      <c r="AWM4" s="70"/>
      <c r="AWN4" s="70"/>
      <c r="AWO4" s="70"/>
      <c r="AWP4" s="70"/>
      <c r="AWQ4" s="70"/>
      <c r="AWR4" s="70"/>
      <c r="AWS4" s="70"/>
      <c r="AWT4" s="70"/>
      <c r="AWU4" s="70"/>
      <c r="AWV4" s="70"/>
      <c r="AWW4" s="70"/>
      <c r="AWX4" s="70"/>
      <c r="AWY4" s="70"/>
      <c r="AWZ4" s="70"/>
      <c r="AXA4" s="70"/>
      <c r="AXB4" s="70"/>
      <c r="AXC4" s="70"/>
      <c r="AXD4" s="70"/>
      <c r="AXE4" s="70"/>
      <c r="AXF4" s="70"/>
      <c r="AXG4" s="70"/>
      <c r="AXH4" s="70"/>
      <c r="AXI4" s="70"/>
      <c r="AXJ4" s="70"/>
      <c r="AXK4" s="70"/>
      <c r="AXL4" s="70"/>
      <c r="AXM4" s="70"/>
      <c r="AXN4" s="70"/>
      <c r="AXO4" s="70"/>
      <c r="AXP4" s="70"/>
      <c r="AXQ4" s="70"/>
      <c r="AXR4" s="70"/>
      <c r="AXS4" s="70"/>
      <c r="AXT4" s="70"/>
      <c r="AXU4" s="70"/>
      <c r="AXV4" s="70"/>
      <c r="AXW4" s="70"/>
      <c r="AXX4" s="70"/>
      <c r="AXY4" s="70"/>
      <c r="AXZ4" s="70"/>
      <c r="AYA4" s="70"/>
      <c r="AYB4" s="70"/>
      <c r="AYC4" s="70"/>
      <c r="AYD4" s="70"/>
      <c r="AYE4" s="70"/>
      <c r="AYF4" s="70"/>
      <c r="AYG4" s="70"/>
      <c r="AYH4" s="70"/>
      <c r="AYI4" s="70"/>
      <c r="AYJ4" s="70"/>
      <c r="AYK4" s="70"/>
      <c r="AYL4" s="70"/>
      <c r="AYM4" s="70"/>
      <c r="AYN4" s="70"/>
      <c r="AYO4" s="70"/>
      <c r="AYP4" s="70"/>
      <c r="AYQ4" s="70"/>
      <c r="AYR4" s="70"/>
      <c r="AYS4" s="70"/>
      <c r="AYT4" s="70"/>
      <c r="AYU4" s="70"/>
      <c r="AYV4" s="70"/>
      <c r="AYW4" s="70"/>
      <c r="AYX4" s="70"/>
      <c r="AYY4" s="70"/>
      <c r="AYZ4" s="70"/>
      <c r="AZA4" s="70"/>
      <c r="AZB4" s="70"/>
      <c r="AZC4" s="70"/>
      <c r="AZD4" s="70"/>
      <c r="AZE4" s="70"/>
      <c r="AZF4" s="70"/>
      <c r="AZG4" s="70"/>
      <c r="AZH4" s="70"/>
      <c r="AZI4" s="70"/>
      <c r="AZJ4" s="70"/>
      <c r="AZK4" s="70"/>
      <c r="AZL4" s="70"/>
      <c r="AZM4" s="70"/>
      <c r="AZN4" s="70"/>
      <c r="AZO4" s="70"/>
      <c r="AZP4" s="70"/>
      <c r="AZQ4" s="70"/>
      <c r="AZR4" s="70"/>
      <c r="AZS4" s="70"/>
      <c r="AZT4" s="70"/>
      <c r="AZU4" s="70"/>
      <c r="AZV4" s="70"/>
      <c r="AZW4" s="70"/>
      <c r="AZX4" s="70"/>
      <c r="AZY4" s="70"/>
      <c r="AZZ4" s="70"/>
      <c r="BAA4" s="70"/>
      <c r="BAB4" s="70"/>
      <c r="BAC4" s="70"/>
      <c r="BAD4" s="70"/>
      <c r="BAE4" s="70"/>
      <c r="BAF4" s="70"/>
      <c r="BAG4" s="70"/>
      <c r="BAH4" s="70"/>
      <c r="BAI4" s="70"/>
      <c r="BAJ4" s="70"/>
      <c r="BAK4" s="70"/>
      <c r="BAL4" s="70"/>
      <c r="BAM4" s="70"/>
      <c r="BAN4" s="70"/>
      <c r="BAO4" s="70"/>
      <c r="BAP4" s="70"/>
      <c r="BAQ4" s="70"/>
      <c r="BAR4" s="70"/>
      <c r="BAS4" s="70"/>
      <c r="BAT4" s="70"/>
      <c r="BAU4" s="70"/>
      <c r="BAV4" s="70"/>
      <c r="BAW4" s="70"/>
      <c r="BAX4" s="70"/>
      <c r="BAY4" s="70"/>
      <c r="BAZ4" s="70"/>
      <c r="BBA4" s="70"/>
      <c r="BBB4" s="70"/>
      <c r="BBC4" s="70"/>
      <c r="BBD4" s="70"/>
      <c r="BBE4" s="70"/>
      <c r="BBF4" s="70"/>
      <c r="BBG4" s="70"/>
      <c r="BBH4" s="70"/>
      <c r="BBI4" s="70"/>
      <c r="BBJ4" s="70"/>
      <c r="BBK4" s="70"/>
      <c r="BBL4" s="70"/>
      <c r="BBM4" s="70"/>
      <c r="BBN4" s="70"/>
      <c r="BBO4" s="70"/>
      <c r="BBP4" s="70"/>
      <c r="BBQ4" s="70"/>
      <c r="BBR4" s="70"/>
      <c r="BBS4" s="70"/>
      <c r="BBT4" s="70"/>
      <c r="BBU4" s="70"/>
      <c r="BBV4" s="70"/>
      <c r="BBW4" s="70"/>
      <c r="BBX4" s="70"/>
      <c r="BBY4" s="70"/>
      <c r="BBZ4" s="70"/>
      <c r="BCA4" s="70"/>
      <c r="BCB4" s="70"/>
      <c r="BCC4" s="70"/>
      <c r="BCD4" s="70"/>
      <c r="BCE4" s="70"/>
      <c r="BCF4" s="70"/>
      <c r="BCG4" s="70"/>
      <c r="BCH4" s="70"/>
      <c r="BCI4" s="70"/>
      <c r="BCJ4" s="70"/>
      <c r="BCK4" s="70"/>
      <c r="BCL4" s="70"/>
      <c r="BCM4" s="70"/>
      <c r="BCN4" s="70"/>
      <c r="BCO4" s="70"/>
      <c r="BCP4" s="70"/>
      <c r="BCQ4" s="70"/>
      <c r="BCR4" s="70"/>
      <c r="BCS4" s="70"/>
      <c r="BCT4" s="70"/>
      <c r="BCU4" s="70"/>
      <c r="BCV4" s="70"/>
      <c r="BCW4" s="70"/>
      <c r="BCX4" s="70"/>
      <c r="BCY4" s="70"/>
      <c r="BCZ4" s="70"/>
      <c r="BDA4" s="70"/>
      <c r="BDB4" s="70"/>
      <c r="BDC4" s="70"/>
      <c r="BDD4" s="70"/>
      <c r="BDE4" s="70"/>
      <c r="BDF4" s="70"/>
      <c r="BDG4" s="70"/>
      <c r="BDH4" s="70"/>
      <c r="BDI4" s="70"/>
      <c r="BDJ4" s="70"/>
      <c r="BDK4" s="70"/>
      <c r="BDL4" s="70"/>
      <c r="BDM4" s="70"/>
      <c r="BDN4" s="70"/>
      <c r="BDO4" s="70"/>
      <c r="BDP4" s="70"/>
      <c r="BDQ4" s="70"/>
      <c r="BDR4" s="70"/>
      <c r="BDS4" s="70"/>
      <c r="BDT4" s="70"/>
      <c r="BDU4" s="70"/>
      <c r="BDV4" s="70"/>
      <c r="BDW4" s="70"/>
      <c r="BDX4" s="70"/>
      <c r="BDY4" s="70"/>
      <c r="BDZ4" s="70"/>
      <c r="BEA4" s="70"/>
      <c r="BEB4" s="70"/>
      <c r="BEC4" s="70"/>
      <c r="BED4" s="70"/>
      <c r="BEE4" s="70"/>
      <c r="BEF4" s="70"/>
      <c r="BEG4" s="70"/>
      <c r="BEH4" s="70"/>
      <c r="BEI4" s="70"/>
      <c r="BEJ4" s="70"/>
      <c r="BEK4" s="70"/>
      <c r="BEL4" s="70"/>
      <c r="BEM4" s="70"/>
      <c r="BEN4" s="70"/>
      <c r="BEO4" s="70"/>
      <c r="BEP4" s="70"/>
      <c r="BEQ4" s="70"/>
      <c r="BER4" s="70"/>
      <c r="BES4" s="70"/>
      <c r="BET4" s="70"/>
      <c r="BEU4" s="70"/>
      <c r="BEV4" s="70"/>
      <c r="BEW4" s="70"/>
      <c r="BEX4" s="70"/>
      <c r="BEY4" s="70"/>
      <c r="BEZ4" s="70"/>
      <c r="BFA4" s="70"/>
      <c r="BFB4" s="70"/>
      <c r="BFC4" s="70"/>
      <c r="BFD4" s="70"/>
      <c r="BFE4" s="70"/>
      <c r="BFF4" s="70"/>
      <c r="BFG4" s="70"/>
      <c r="BFH4" s="70"/>
      <c r="BFI4" s="70"/>
      <c r="BFJ4" s="70"/>
      <c r="BFK4" s="70"/>
      <c r="BFL4" s="70"/>
      <c r="BFM4" s="70"/>
      <c r="BFN4" s="70"/>
      <c r="BFO4" s="70"/>
      <c r="BFP4" s="70"/>
      <c r="BFQ4" s="70"/>
      <c r="BFR4" s="70"/>
      <c r="BFS4" s="70"/>
      <c r="BFT4" s="70"/>
      <c r="BFU4" s="70"/>
      <c r="BFV4" s="70"/>
      <c r="BFW4" s="70"/>
      <c r="BFX4" s="70"/>
      <c r="BFY4" s="70"/>
      <c r="BFZ4" s="70"/>
      <c r="BGA4" s="70"/>
      <c r="BGB4" s="70"/>
      <c r="BGC4" s="70"/>
      <c r="BGD4" s="70"/>
      <c r="BGE4" s="70"/>
      <c r="BGF4" s="70"/>
      <c r="BGG4" s="70"/>
      <c r="BGH4" s="70"/>
      <c r="BGI4" s="70"/>
      <c r="BGJ4" s="70"/>
      <c r="BGK4" s="70"/>
      <c r="BGL4" s="70"/>
      <c r="BGM4" s="70"/>
      <c r="BGN4" s="70"/>
      <c r="BGO4" s="70"/>
      <c r="BGP4" s="70"/>
      <c r="BGQ4" s="70"/>
      <c r="BGR4" s="70"/>
      <c r="BGS4" s="70"/>
      <c r="BGT4" s="70"/>
      <c r="BGU4" s="70"/>
      <c r="BGV4" s="70"/>
      <c r="BGW4" s="70"/>
      <c r="BGX4" s="70"/>
      <c r="BGY4" s="70"/>
      <c r="BGZ4" s="70"/>
      <c r="BHA4" s="70"/>
      <c r="BHB4" s="70"/>
      <c r="BHC4" s="70"/>
      <c r="BHD4" s="70"/>
      <c r="BHE4" s="70"/>
      <c r="BHF4" s="70"/>
      <c r="BHG4" s="70"/>
      <c r="BHH4" s="70"/>
      <c r="BHI4" s="70"/>
      <c r="BHJ4" s="70"/>
      <c r="BHK4" s="70"/>
      <c r="BHL4" s="70"/>
      <c r="BHM4" s="70"/>
      <c r="BHN4" s="70"/>
      <c r="BHO4" s="70"/>
      <c r="BHP4" s="70"/>
      <c r="BHQ4" s="70"/>
      <c r="BHR4" s="70"/>
      <c r="BHS4" s="70"/>
      <c r="BHT4" s="70"/>
      <c r="BHU4" s="70"/>
      <c r="BHV4" s="70"/>
      <c r="BHW4" s="70"/>
      <c r="BHX4" s="70"/>
      <c r="BHY4" s="70"/>
      <c r="BHZ4" s="70"/>
      <c r="BIA4" s="70"/>
      <c r="BIB4" s="70"/>
      <c r="BIC4" s="70"/>
      <c r="BID4" s="70"/>
      <c r="BIE4" s="70"/>
      <c r="BIF4" s="70"/>
      <c r="BIG4" s="70"/>
      <c r="BIH4" s="70"/>
      <c r="BII4" s="70"/>
      <c r="BIJ4" s="70"/>
      <c r="BIK4" s="70"/>
      <c r="BIL4" s="70"/>
      <c r="BIM4" s="70"/>
      <c r="BIN4" s="70"/>
      <c r="BIO4" s="70"/>
      <c r="BIP4" s="70"/>
      <c r="BIQ4" s="70"/>
      <c r="BIR4" s="70"/>
      <c r="BIS4" s="70"/>
      <c r="BIT4" s="70"/>
      <c r="BIU4" s="70"/>
      <c r="BIV4" s="70"/>
      <c r="BIW4" s="70"/>
      <c r="BIX4" s="70"/>
      <c r="BIY4" s="70"/>
      <c r="BIZ4" s="70"/>
      <c r="BJA4" s="70"/>
      <c r="BJB4" s="70"/>
      <c r="BJC4" s="70"/>
      <c r="BJD4" s="70"/>
      <c r="BJE4" s="70"/>
      <c r="BJF4" s="70"/>
      <c r="BJG4" s="70"/>
      <c r="BJH4" s="70"/>
      <c r="BJI4" s="70"/>
      <c r="BJJ4" s="70"/>
      <c r="BJK4" s="70"/>
      <c r="BJL4" s="70"/>
      <c r="BJM4" s="70"/>
      <c r="BJN4" s="70"/>
      <c r="BJO4" s="70"/>
      <c r="BJP4" s="70"/>
      <c r="BJQ4" s="70"/>
      <c r="BJR4" s="70"/>
      <c r="BJS4" s="70"/>
      <c r="BJT4" s="70"/>
      <c r="BJU4" s="70"/>
      <c r="BJV4" s="70"/>
      <c r="BJW4" s="70"/>
      <c r="BJX4" s="70"/>
      <c r="BJY4" s="70"/>
      <c r="BJZ4" s="70"/>
      <c r="BKA4" s="70"/>
      <c r="BKB4" s="70"/>
      <c r="BKC4" s="70"/>
      <c r="BKD4" s="70"/>
      <c r="BKE4" s="70"/>
      <c r="BKF4" s="70"/>
      <c r="BKG4" s="70"/>
      <c r="BKH4" s="70"/>
      <c r="BKI4" s="70"/>
      <c r="BKJ4" s="70"/>
      <c r="BKK4" s="70"/>
      <c r="BKL4" s="70"/>
      <c r="BKM4" s="70"/>
      <c r="BKN4" s="70"/>
      <c r="BKO4" s="70"/>
      <c r="BKP4" s="70"/>
      <c r="BKQ4" s="70"/>
      <c r="BKR4" s="70"/>
      <c r="BKS4" s="70"/>
      <c r="BKT4" s="70"/>
      <c r="BKU4" s="70"/>
      <c r="BKV4" s="70"/>
      <c r="BKW4" s="70"/>
      <c r="BKX4" s="70"/>
      <c r="BKY4" s="70"/>
      <c r="BKZ4" s="70"/>
      <c r="BLA4" s="70"/>
      <c r="BLB4" s="70"/>
      <c r="BLC4" s="70"/>
      <c r="BLD4" s="70"/>
      <c r="BLE4" s="70"/>
      <c r="BLF4" s="70"/>
      <c r="BLG4" s="70"/>
      <c r="BLH4" s="70"/>
      <c r="BLI4" s="70"/>
      <c r="BLJ4" s="70"/>
      <c r="BLK4" s="70"/>
      <c r="BLL4" s="70"/>
      <c r="BLM4" s="70"/>
      <c r="BLN4" s="70"/>
      <c r="BLO4" s="70"/>
      <c r="BLP4" s="70"/>
      <c r="BLQ4" s="70"/>
      <c r="BLR4" s="70"/>
      <c r="BLS4" s="70"/>
      <c r="BLT4" s="70"/>
      <c r="BLU4" s="70"/>
      <c r="BLV4" s="70"/>
      <c r="BLW4" s="70"/>
      <c r="BLX4" s="70"/>
      <c r="BLY4" s="70"/>
      <c r="BLZ4" s="70"/>
      <c r="BMA4" s="70"/>
      <c r="BMB4" s="70"/>
      <c r="BMC4" s="70"/>
      <c r="BMD4" s="70"/>
      <c r="BME4" s="70"/>
      <c r="BMF4" s="70"/>
      <c r="BMG4" s="70"/>
      <c r="BMH4" s="70"/>
      <c r="BMI4" s="70"/>
      <c r="BMJ4" s="70"/>
      <c r="BMK4" s="70"/>
      <c r="BML4" s="70"/>
      <c r="BMM4" s="70"/>
      <c r="BMN4" s="70"/>
      <c r="BMO4" s="70"/>
      <c r="BMP4" s="70"/>
      <c r="BMQ4" s="70"/>
      <c r="BMR4" s="70"/>
      <c r="BMS4" s="70"/>
      <c r="BMT4" s="70"/>
      <c r="BMU4" s="70"/>
      <c r="BMV4" s="70"/>
      <c r="BMW4" s="70"/>
      <c r="BMX4" s="70"/>
      <c r="BMY4" s="70"/>
      <c r="BMZ4" s="70"/>
      <c r="BNA4" s="70"/>
      <c r="BNB4" s="70"/>
      <c r="BNC4" s="70"/>
      <c r="BND4" s="70"/>
      <c r="BNE4" s="70"/>
      <c r="BNF4" s="70"/>
      <c r="BNG4" s="70"/>
      <c r="BNH4" s="70"/>
      <c r="BNI4" s="70"/>
      <c r="BNJ4" s="70"/>
      <c r="BNK4" s="70"/>
      <c r="BNL4" s="70"/>
      <c r="BNM4" s="70"/>
      <c r="BNN4" s="70"/>
      <c r="BNO4" s="70"/>
      <c r="BNP4" s="70"/>
      <c r="BNQ4" s="70"/>
      <c r="BNR4" s="70"/>
      <c r="BNS4" s="70"/>
      <c r="BNT4" s="70"/>
      <c r="BNU4" s="70"/>
      <c r="BNV4" s="70"/>
      <c r="BNW4" s="70"/>
      <c r="BNX4" s="70"/>
      <c r="BNY4" s="70"/>
      <c r="BNZ4" s="70"/>
      <c r="BOA4" s="70"/>
      <c r="BOB4" s="70"/>
      <c r="BOC4" s="70"/>
      <c r="BOD4" s="70"/>
      <c r="BOE4" s="70"/>
      <c r="BOF4" s="70"/>
      <c r="BOG4" s="70"/>
      <c r="BOH4" s="70"/>
      <c r="BOI4" s="70"/>
      <c r="BOJ4" s="70"/>
      <c r="BOK4" s="70"/>
      <c r="BOL4" s="70"/>
      <c r="BOM4" s="70"/>
      <c r="BON4" s="70"/>
      <c r="BOO4" s="70"/>
      <c r="BOP4" s="70"/>
      <c r="BOQ4" s="70"/>
      <c r="BOR4" s="70"/>
      <c r="BOS4" s="70"/>
      <c r="BOT4" s="70"/>
      <c r="BOU4" s="70"/>
      <c r="BOV4" s="70"/>
      <c r="BOW4" s="70"/>
      <c r="BOX4" s="70"/>
      <c r="BOY4" s="70"/>
      <c r="BOZ4" s="70"/>
      <c r="BPA4" s="70"/>
      <c r="BPB4" s="70"/>
      <c r="BPC4" s="70"/>
      <c r="BPD4" s="70"/>
      <c r="BPE4" s="70"/>
      <c r="BPF4" s="70"/>
      <c r="BPG4" s="70"/>
      <c r="BPH4" s="70"/>
      <c r="BPI4" s="70"/>
      <c r="BPJ4" s="70"/>
      <c r="BPK4" s="70"/>
      <c r="BPL4" s="70"/>
      <c r="BPM4" s="70"/>
      <c r="BPN4" s="70"/>
      <c r="BPO4" s="70"/>
      <c r="BPP4" s="70"/>
      <c r="BPQ4" s="70"/>
      <c r="BPR4" s="70"/>
      <c r="BPS4" s="70"/>
      <c r="BPT4" s="70"/>
      <c r="BPU4" s="70"/>
      <c r="BPV4" s="70"/>
      <c r="BPW4" s="70"/>
      <c r="BPX4" s="70"/>
      <c r="BPY4" s="70"/>
      <c r="BPZ4" s="70"/>
      <c r="BQA4" s="70"/>
      <c r="BQB4" s="70"/>
      <c r="BQC4" s="70"/>
      <c r="BQD4" s="70"/>
      <c r="BQE4" s="70"/>
      <c r="BQF4" s="70"/>
      <c r="BQG4" s="70"/>
      <c r="BQH4" s="70"/>
      <c r="BQI4" s="70"/>
      <c r="BQJ4" s="70"/>
      <c r="BQK4" s="70"/>
      <c r="BQL4" s="70"/>
      <c r="BQM4" s="70"/>
      <c r="BQN4" s="70"/>
      <c r="BQO4" s="70"/>
      <c r="BQP4" s="70"/>
      <c r="BQQ4" s="70"/>
      <c r="BQR4" s="70"/>
      <c r="BQS4" s="70"/>
      <c r="BQT4" s="70"/>
      <c r="BQU4" s="70"/>
      <c r="BQV4" s="70"/>
      <c r="BQW4" s="70"/>
      <c r="BQX4" s="70"/>
      <c r="BQY4" s="70"/>
      <c r="BQZ4" s="70"/>
      <c r="BRA4" s="70"/>
      <c r="BRB4" s="70"/>
      <c r="BRC4" s="70"/>
      <c r="BRD4" s="70"/>
      <c r="BRE4" s="70"/>
      <c r="BRF4" s="70"/>
      <c r="BRG4" s="70"/>
      <c r="BRH4" s="70"/>
      <c r="BRI4" s="70"/>
      <c r="BRJ4" s="70"/>
      <c r="BRK4" s="70"/>
      <c r="BRL4" s="70"/>
      <c r="BRM4" s="70"/>
      <c r="BRN4" s="70"/>
      <c r="BRO4" s="70"/>
      <c r="BRP4" s="70"/>
      <c r="BRQ4" s="70"/>
      <c r="BRR4" s="70"/>
      <c r="BRS4" s="70"/>
      <c r="BRT4" s="70"/>
      <c r="BRU4" s="70"/>
      <c r="BRV4" s="70"/>
      <c r="BRW4" s="70"/>
      <c r="BRX4" s="70"/>
      <c r="BRY4" s="70"/>
      <c r="BRZ4" s="70"/>
      <c r="BSA4" s="70"/>
      <c r="BSB4" s="70"/>
      <c r="BSC4" s="70"/>
      <c r="BSD4" s="70"/>
      <c r="BSE4" s="70"/>
      <c r="BSF4" s="70"/>
      <c r="BSG4" s="70"/>
      <c r="BSH4" s="70"/>
      <c r="BSI4" s="70"/>
      <c r="BSJ4" s="70"/>
      <c r="BSK4" s="70"/>
      <c r="BSL4" s="70"/>
      <c r="BSM4" s="70"/>
      <c r="BSN4" s="70"/>
      <c r="BSO4" s="70"/>
      <c r="BSP4" s="70"/>
      <c r="BSQ4" s="70"/>
      <c r="BSR4" s="70"/>
      <c r="BSS4" s="70"/>
      <c r="BST4" s="70"/>
      <c r="BSU4" s="70"/>
      <c r="BSV4" s="70"/>
      <c r="BSW4" s="70"/>
      <c r="BSX4" s="70"/>
      <c r="BSY4" s="70"/>
      <c r="BSZ4" s="70"/>
      <c r="BTA4" s="70"/>
      <c r="BTB4" s="70"/>
      <c r="BTC4" s="70"/>
      <c r="BTD4" s="70"/>
      <c r="BTE4" s="70"/>
      <c r="BTF4" s="70"/>
      <c r="BTG4" s="70"/>
      <c r="BTH4" s="70"/>
      <c r="BTI4" s="70"/>
      <c r="BTJ4" s="70"/>
      <c r="BTK4" s="70"/>
      <c r="BTL4" s="70"/>
      <c r="BTM4" s="70"/>
      <c r="BTN4" s="70"/>
      <c r="BTO4" s="70"/>
      <c r="BTP4" s="70"/>
      <c r="BTQ4" s="70"/>
      <c r="BTR4" s="70"/>
      <c r="BTS4" s="70"/>
      <c r="BTT4" s="70"/>
      <c r="BTU4" s="70"/>
      <c r="BTV4" s="70"/>
      <c r="BTW4" s="70"/>
      <c r="BTX4" s="70"/>
      <c r="BTY4" s="70"/>
      <c r="BTZ4" s="70"/>
      <c r="BUA4" s="70"/>
      <c r="BUB4" s="70"/>
      <c r="BUC4" s="70"/>
      <c r="BUD4" s="70"/>
      <c r="BUE4" s="70"/>
      <c r="BUF4" s="70"/>
      <c r="BUG4" s="70"/>
      <c r="BUH4" s="70"/>
      <c r="BUI4" s="70"/>
      <c r="BUJ4" s="70"/>
      <c r="BUK4" s="70"/>
      <c r="BUL4" s="70"/>
      <c r="BUM4" s="70"/>
      <c r="BUN4" s="70"/>
      <c r="BUO4" s="70"/>
      <c r="BUP4" s="70"/>
      <c r="BUQ4" s="70"/>
      <c r="BUR4" s="70"/>
      <c r="BUS4" s="70"/>
      <c r="BUT4" s="70"/>
      <c r="BUU4" s="70"/>
      <c r="BUV4" s="70"/>
      <c r="BUW4" s="70"/>
      <c r="BUX4" s="70"/>
      <c r="BUY4" s="70"/>
      <c r="BUZ4" s="70"/>
      <c r="BVA4" s="70"/>
      <c r="BVB4" s="70"/>
      <c r="BVC4" s="70"/>
      <c r="BVD4" s="70"/>
      <c r="BVE4" s="70"/>
      <c r="BVF4" s="70"/>
      <c r="BVG4" s="70"/>
      <c r="BVH4" s="70"/>
      <c r="BVI4" s="70"/>
      <c r="BVJ4" s="70"/>
      <c r="BVK4" s="70"/>
      <c r="BVL4" s="70"/>
      <c r="BVM4" s="70"/>
      <c r="BVN4" s="70"/>
      <c r="BVO4" s="70"/>
      <c r="BVP4" s="70"/>
      <c r="BVQ4" s="70"/>
      <c r="BVR4" s="70"/>
      <c r="BVS4" s="70"/>
      <c r="BVT4" s="70"/>
      <c r="BVU4" s="70"/>
      <c r="BVV4" s="70"/>
      <c r="BVW4" s="70"/>
      <c r="BVX4" s="70"/>
      <c r="BVY4" s="70"/>
      <c r="BVZ4" s="70"/>
      <c r="BWA4" s="70"/>
      <c r="BWB4" s="70"/>
      <c r="BWC4" s="70"/>
      <c r="BWD4" s="70"/>
      <c r="BWE4" s="70"/>
      <c r="BWF4" s="70"/>
      <c r="BWG4" s="70"/>
      <c r="BWH4" s="70"/>
      <c r="BWI4" s="70"/>
      <c r="BWJ4" s="70"/>
      <c r="BWK4" s="70"/>
      <c r="BWL4" s="70"/>
      <c r="BWM4" s="70"/>
      <c r="BWN4" s="70"/>
      <c r="BWO4" s="70"/>
      <c r="BWP4" s="70"/>
      <c r="BWQ4" s="70"/>
      <c r="BWR4" s="70"/>
      <c r="BWS4" s="70"/>
      <c r="BWT4" s="70"/>
      <c r="BWU4" s="70"/>
      <c r="BWV4" s="70"/>
      <c r="BWW4" s="70"/>
      <c r="BWX4" s="70"/>
      <c r="BWY4" s="70"/>
      <c r="BWZ4" s="70"/>
      <c r="BXA4" s="70"/>
      <c r="BXB4" s="70"/>
      <c r="BXC4" s="70"/>
      <c r="BXD4" s="70"/>
    </row>
    <row r="5" spans="1:1980" s="5" customFormat="1" ht="38.25" customHeight="1">
      <c r="A5" s="761" t="s">
        <v>355</v>
      </c>
      <c r="B5" s="761"/>
      <c r="C5" s="761"/>
      <c r="D5" s="761"/>
      <c r="E5" s="761"/>
      <c r="F5" s="761"/>
      <c r="G5" s="761"/>
      <c r="H5" s="761"/>
      <c r="I5" s="761"/>
      <c r="J5" s="761"/>
      <c r="K5" s="761"/>
      <c r="L5" s="99"/>
      <c r="M5" s="99"/>
      <c r="N5" s="99"/>
      <c r="O5" s="100"/>
      <c r="P5" s="100"/>
      <c r="Q5" s="101"/>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c r="JL5" s="9"/>
      <c r="JM5" s="9"/>
      <c r="JN5" s="9"/>
      <c r="JO5" s="9"/>
      <c r="JP5" s="9"/>
      <c r="JQ5" s="9"/>
      <c r="JR5" s="9"/>
      <c r="JS5" s="9"/>
      <c r="JT5" s="9"/>
      <c r="JU5" s="9"/>
      <c r="JV5" s="9"/>
      <c r="JW5" s="9"/>
      <c r="JX5" s="9"/>
      <c r="JY5" s="9"/>
      <c r="JZ5" s="9"/>
      <c r="KA5" s="9"/>
      <c r="KB5" s="9"/>
      <c r="KC5" s="9"/>
      <c r="KD5" s="9"/>
      <c r="KE5" s="9"/>
      <c r="KF5" s="9"/>
      <c r="KG5" s="9"/>
      <c r="KH5" s="9"/>
      <c r="KI5" s="9"/>
      <c r="KJ5" s="9"/>
      <c r="KK5" s="9"/>
      <c r="KL5" s="9"/>
      <c r="KM5" s="9"/>
      <c r="KN5" s="9"/>
      <c r="KO5" s="9"/>
      <c r="KP5" s="9"/>
      <c r="KQ5" s="9"/>
      <c r="KR5" s="9"/>
      <c r="KS5" s="9"/>
      <c r="KT5" s="9"/>
      <c r="KU5" s="9"/>
      <c r="KV5" s="9"/>
      <c r="KW5" s="9"/>
      <c r="KX5" s="9"/>
      <c r="KY5" s="9"/>
      <c r="KZ5" s="9"/>
      <c r="LA5" s="9"/>
      <c r="LB5" s="9"/>
      <c r="LC5" s="9"/>
      <c r="LD5" s="9"/>
      <c r="LE5" s="9"/>
      <c r="LF5" s="9"/>
      <c r="LG5" s="9"/>
      <c r="LH5" s="9"/>
      <c r="LI5" s="9"/>
      <c r="LJ5" s="9"/>
      <c r="LK5" s="9"/>
      <c r="LL5" s="9"/>
      <c r="LM5" s="9"/>
      <c r="LN5" s="9"/>
      <c r="LO5" s="9"/>
      <c r="LP5" s="9"/>
      <c r="LQ5" s="9"/>
      <c r="LR5" s="9"/>
      <c r="LS5" s="9"/>
      <c r="LT5" s="9"/>
      <c r="LU5" s="9"/>
      <c r="LV5" s="9"/>
      <c r="LW5" s="9"/>
      <c r="LX5" s="9"/>
      <c r="LY5" s="9"/>
      <c r="LZ5" s="9"/>
      <c r="MA5" s="9"/>
      <c r="MB5" s="9"/>
      <c r="MC5" s="9"/>
      <c r="MD5" s="9"/>
      <c r="ME5" s="9"/>
      <c r="MF5" s="9"/>
      <c r="MG5" s="9"/>
      <c r="MH5" s="9"/>
      <c r="MI5" s="9"/>
      <c r="MJ5" s="9"/>
      <c r="MK5" s="9"/>
      <c r="ML5" s="9"/>
      <c r="MM5" s="9"/>
      <c r="MN5" s="9"/>
      <c r="MO5" s="9"/>
      <c r="MP5" s="9"/>
      <c r="MQ5" s="9"/>
      <c r="MR5" s="9"/>
      <c r="MS5" s="9"/>
      <c r="MT5" s="9"/>
      <c r="MU5" s="9"/>
      <c r="MV5" s="9"/>
      <c r="MW5" s="9"/>
      <c r="MX5" s="9"/>
      <c r="MY5" s="9"/>
      <c r="MZ5" s="9"/>
      <c r="NA5" s="9"/>
      <c r="NB5" s="9"/>
      <c r="NC5" s="9"/>
      <c r="ND5" s="9"/>
      <c r="NE5" s="9"/>
      <c r="NF5" s="9"/>
      <c r="NG5" s="9"/>
      <c r="NH5" s="9"/>
      <c r="NI5" s="9"/>
      <c r="NJ5" s="9"/>
      <c r="NK5" s="9"/>
      <c r="NL5" s="9"/>
      <c r="NM5" s="9"/>
      <c r="NN5" s="9"/>
      <c r="NO5" s="9"/>
      <c r="NP5" s="9"/>
      <c r="NQ5" s="9"/>
      <c r="NR5" s="9"/>
      <c r="NS5" s="9"/>
      <c r="NT5" s="9"/>
      <c r="NU5" s="9"/>
      <c r="NV5" s="9"/>
      <c r="NW5" s="9"/>
      <c r="NX5" s="9"/>
      <c r="NY5" s="9"/>
      <c r="NZ5" s="9"/>
      <c r="OA5" s="9"/>
      <c r="OB5" s="9"/>
      <c r="OC5" s="9"/>
      <c r="OD5" s="9"/>
      <c r="OE5" s="9"/>
      <c r="OF5" s="9"/>
      <c r="OG5" s="9"/>
      <c r="OH5" s="9"/>
      <c r="OI5" s="9"/>
      <c r="OJ5" s="9"/>
      <c r="OK5" s="9"/>
      <c r="OL5" s="9"/>
      <c r="OM5" s="9"/>
      <c r="ON5" s="9"/>
      <c r="OO5" s="9"/>
      <c r="OP5" s="9"/>
      <c r="OQ5" s="9"/>
      <c r="OR5" s="9"/>
      <c r="OS5" s="9"/>
      <c r="OT5" s="9"/>
      <c r="OU5" s="9"/>
      <c r="OV5" s="9"/>
      <c r="OW5" s="9"/>
      <c r="OX5" s="9"/>
      <c r="OY5" s="9"/>
      <c r="OZ5" s="9"/>
      <c r="PA5" s="9"/>
      <c r="PB5" s="9"/>
      <c r="PC5" s="9"/>
      <c r="PD5" s="9"/>
      <c r="PE5" s="9"/>
      <c r="PF5" s="9"/>
      <c r="PG5" s="9"/>
      <c r="PH5" s="9"/>
      <c r="PI5" s="9"/>
      <c r="PJ5" s="9"/>
      <c r="PK5" s="9"/>
      <c r="PL5" s="9"/>
      <c r="PM5" s="9"/>
      <c r="PN5" s="9"/>
      <c r="PO5" s="9"/>
      <c r="PP5" s="9"/>
      <c r="PQ5" s="9"/>
      <c r="PR5" s="9"/>
      <c r="PS5" s="9"/>
      <c r="PT5" s="9"/>
      <c r="PU5" s="9"/>
      <c r="PV5" s="9"/>
      <c r="PW5" s="9"/>
      <c r="PX5" s="9"/>
      <c r="PY5" s="9"/>
      <c r="PZ5" s="9"/>
      <c r="QA5" s="9"/>
      <c r="QB5" s="9"/>
      <c r="QC5" s="9"/>
      <c r="QD5" s="9"/>
      <c r="QE5" s="9"/>
      <c r="QF5" s="9"/>
      <c r="QG5" s="9"/>
      <c r="QH5" s="9"/>
      <c r="QI5" s="9"/>
      <c r="QJ5" s="9"/>
      <c r="QK5" s="9"/>
      <c r="QL5" s="9"/>
      <c r="QM5" s="9"/>
      <c r="QN5" s="9"/>
      <c r="QO5" s="9"/>
      <c r="QP5" s="9"/>
      <c r="QQ5" s="9"/>
      <c r="QR5" s="9"/>
      <c r="QS5" s="9"/>
      <c r="QT5" s="9"/>
      <c r="QU5" s="9"/>
      <c r="QV5" s="9"/>
      <c r="QW5" s="9"/>
      <c r="QX5" s="9"/>
      <c r="QY5" s="9"/>
      <c r="QZ5" s="9"/>
      <c r="RA5" s="9"/>
      <c r="RB5" s="9"/>
      <c r="RC5" s="9"/>
      <c r="RD5" s="9"/>
      <c r="RE5" s="9"/>
      <c r="RF5" s="9"/>
      <c r="RG5" s="9"/>
      <c r="RH5" s="9"/>
      <c r="RI5" s="9"/>
      <c r="RJ5" s="9"/>
      <c r="RK5" s="9"/>
      <c r="RL5" s="9"/>
      <c r="RM5" s="9"/>
      <c r="RN5" s="9"/>
      <c r="RO5" s="9"/>
      <c r="RP5" s="9"/>
      <c r="RQ5" s="9"/>
      <c r="RR5" s="9"/>
      <c r="RS5" s="9"/>
      <c r="RT5" s="9"/>
      <c r="RU5" s="9"/>
      <c r="RV5" s="9"/>
      <c r="RW5" s="9"/>
      <c r="RX5" s="9"/>
      <c r="RY5" s="9"/>
      <c r="RZ5" s="9"/>
      <c r="SA5" s="9"/>
      <c r="SB5" s="9"/>
      <c r="SC5" s="9"/>
      <c r="SD5" s="9"/>
      <c r="SE5" s="9"/>
      <c r="SF5" s="9"/>
      <c r="SG5" s="9"/>
      <c r="SH5" s="9"/>
      <c r="SI5" s="9"/>
      <c r="SJ5" s="9"/>
      <c r="SK5" s="9"/>
      <c r="SL5" s="9"/>
      <c r="SM5" s="9"/>
      <c r="SN5" s="9"/>
      <c r="SO5" s="9"/>
      <c r="SP5" s="9"/>
      <c r="SQ5" s="9"/>
      <c r="SR5" s="9"/>
      <c r="SS5" s="9"/>
      <c r="ST5" s="9"/>
      <c r="SU5" s="9"/>
      <c r="SV5" s="9"/>
      <c r="SW5" s="9"/>
      <c r="SX5" s="9"/>
      <c r="SY5" s="9"/>
      <c r="SZ5" s="9"/>
      <c r="TA5" s="9"/>
      <c r="TB5" s="9"/>
      <c r="TC5" s="9"/>
      <c r="TD5" s="9"/>
      <c r="TE5" s="9"/>
      <c r="TF5" s="9"/>
      <c r="TG5" s="9"/>
      <c r="TH5" s="9"/>
      <c r="TI5" s="9"/>
      <c r="TJ5" s="9"/>
      <c r="TK5" s="9"/>
      <c r="TL5" s="9"/>
      <c r="TM5" s="9"/>
      <c r="TN5" s="9"/>
      <c r="TO5" s="9"/>
      <c r="TP5" s="9"/>
      <c r="TQ5" s="9"/>
      <c r="TR5" s="9"/>
      <c r="TS5" s="9"/>
      <c r="TT5" s="9"/>
      <c r="TU5" s="9"/>
      <c r="TV5" s="9"/>
      <c r="TW5" s="9"/>
      <c r="TX5" s="9"/>
      <c r="TY5" s="9"/>
      <c r="TZ5" s="9"/>
      <c r="UA5" s="9"/>
      <c r="UB5" s="9"/>
      <c r="UC5" s="9"/>
      <c r="UD5" s="9"/>
      <c r="UE5" s="9"/>
      <c r="UF5" s="9"/>
      <c r="UG5" s="9"/>
      <c r="UH5" s="9"/>
      <c r="UI5" s="9"/>
      <c r="UJ5" s="9"/>
      <c r="UK5" s="9"/>
      <c r="UL5" s="9"/>
      <c r="UM5" s="9"/>
      <c r="UN5" s="9"/>
      <c r="UO5" s="9"/>
      <c r="UP5" s="9"/>
      <c r="UQ5" s="9"/>
      <c r="UR5" s="9"/>
      <c r="US5" s="9"/>
      <c r="UT5" s="9"/>
      <c r="UU5" s="9"/>
      <c r="UV5" s="9"/>
      <c r="UW5" s="9"/>
      <c r="UX5" s="9"/>
      <c r="UY5" s="9"/>
      <c r="UZ5" s="9"/>
      <c r="VA5" s="9"/>
      <c r="VB5" s="9"/>
      <c r="VC5" s="9"/>
      <c r="VD5" s="9"/>
      <c r="VE5" s="9"/>
      <c r="VF5" s="9"/>
      <c r="VG5" s="9"/>
      <c r="VH5" s="9"/>
      <c r="VI5" s="9"/>
      <c r="VJ5" s="9"/>
      <c r="VK5" s="9"/>
      <c r="VL5" s="9"/>
      <c r="VM5" s="9"/>
      <c r="VN5" s="9"/>
      <c r="VO5" s="9"/>
      <c r="VP5" s="9"/>
      <c r="VQ5" s="9"/>
      <c r="VR5" s="9"/>
      <c r="VS5" s="9"/>
      <c r="VT5" s="9"/>
      <c r="VU5" s="9"/>
      <c r="VV5" s="9"/>
      <c r="VW5" s="9"/>
      <c r="VX5" s="9"/>
      <c r="VY5" s="9"/>
      <c r="VZ5" s="9"/>
      <c r="WA5" s="9"/>
      <c r="WB5" s="9"/>
      <c r="WC5" s="9"/>
      <c r="WD5" s="9"/>
      <c r="WE5" s="9"/>
      <c r="WF5" s="9"/>
      <c r="WG5" s="9"/>
      <c r="WH5" s="9"/>
      <c r="WI5" s="9"/>
      <c r="WJ5" s="9"/>
      <c r="WK5" s="9"/>
      <c r="WL5" s="9"/>
      <c r="WM5" s="9"/>
      <c r="WN5" s="9"/>
      <c r="WO5" s="9"/>
      <c r="WP5" s="9"/>
      <c r="WQ5" s="9"/>
      <c r="WR5" s="9"/>
      <c r="WS5" s="9"/>
      <c r="WT5" s="9"/>
      <c r="WU5" s="9"/>
      <c r="WV5" s="9"/>
      <c r="WW5" s="9"/>
      <c r="WX5" s="9"/>
      <c r="WY5" s="9"/>
      <c r="WZ5" s="9"/>
      <c r="XA5" s="9"/>
      <c r="XB5" s="9"/>
      <c r="XC5" s="9"/>
      <c r="XD5" s="9"/>
      <c r="XE5" s="9"/>
      <c r="XF5" s="9"/>
      <c r="XG5" s="9"/>
      <c r="XH5" s="9"/>
      <c r="XI5" s="9"/>
      <c r="XJ5" s="9"/>
      <c r="XK5" s="9"/>
      <c r="XL5" s="9"/>
      <c r="XM5" s="9"/>
      <c r="XN5" s="9"/>
      <c r="XO5" s="9"/>
      <c r="XP5" s="9"/>
      <c r="XQ5" s="9"/>
      <c r="XR5" s="9"/>
      <c r="XS5" s="9"/>
      <c r="XT5" s="9"/>
      <c r="XU5" s="9"/>
      <c r="XV5" s="9"/>
      <c r="XW5" s="9"/>
      <c r="XX5" s="9"/>
      <c r="XY5" s="9"/>
      <c r="XZ5" s="9"/>
      <c r="YA5" s="9"/>
      <c r="YB5" s="9"/>
      <c r="YC5" s="9"/>
      <c r="YD5" s="9"/>
      <c r="YE5" s="9"/>
      <c r="YF5" s="9"/>
      <c r="YG5" s="9"/>
      <c r="YH5" s="9"/>
      <c r="YI5" s="9"/>
      <c r="YJ5" s="9"/>
      <c r="YK5" s="9"/>
      <c r="YL5" s="9"/>
      <c r="YM5" s="9"/>
      <c r="YN5" s="9"/>
      <c r="YO5" s="9"/>
      <c r="YP5" s="9"/>
      <c r="YQ5" s="9"/>
      <c r="YR5" s="9"/>
      <c r="YS5" s="9"/>
      <c r="YT5" s="9"/>
      <c r="YU5" s="9"/>
      <c r="YV5" s="9"/>
      <c r="YW5" s="9"/>
      <c r="YX5" s="9"/>
      <c r="YY5" s="9"/>
      <c r="YZ5" s="9"/>
      <c r="ZA5" s="9"/>
      <c r="ZB5" s="9"/>
      <c r="ZC5" s="9"/>
      <c r="ZD5" s="9"/>
      <c r="ZE5" s="9"/>
      <c r="ZF5" s="9"/>
      <c r="ZG5" s="9"/>
      <c r="ZH5" s="9"/>
      <c r="ZI5" s="9"/>
      <c r="ZJ5" s="9"/>
      <c r="ZK5" s="9"/>
      <c r="ZL5" s="9"/>
      <c r="ZM5" s="9"/>
      <c r="ZN5" s="9"/>
      <c r="ZO5" s="9"/>
      <c r="ZP5" s="9"/>
      <c r="ZQ5" s="9"/>
      <c r="ZR5" s="9"/>
      <c r="ZS5" s="9"/>
      <c r="ZT5" s="9"/>
      <c r="ZU5" s="9"/>
      <c r="ZV5" s="9"/>
      <c r="ZW5" s="9"/>
      <c r="ZX5" s="9"/>
      <c r="ZY5" s="9"/>
      <c r="ZZ5" s="9"/>
      <c r="AAA5" s="9"/>
      <c r="AAB5" s="9"/>
      <c r="AAC5" s="9"/>
      <c r="AAD5" s="9"/>
      <c r="AAE5" s="9"/>
      <c r="AAF5" s="9"/>
      <c r="AAG5" s="9"/>
      <c r="AAH5" s="9"/>
      <c r="AAI5" s="9"/>
      <c r="AAJ5" s="9"/>
      <c r="AAK5" s="9"/>
      <c r="AAL5" s="9"/>
      <c r="AAM5" s="9"/>
      <c r="AAN5" s="9"/>
      <c r="AAO5" s="9"/>
      <c r="AAP5" s="9"/>
      <c r="AAQ5" s="9"/>
      <c r="AAR5" s="9"/>
      <c r="AAS5" s="9"/>
      <c r="AAT5" s="9"/>
      <c r="AAU5" s="9"/>
      <c r="AAV5" s="9"/>
      <c r="AAW5" s="9"/>
      <c r="AAX5" s="9"/>
      <c r="AAY5" s="9"/>
      <c r="AAZ5" s="9"/>
      <c r="ABA5" s="9"/>
      <c r="ABB5" s="9"/>
      <c r="ABC5" s="9"/>
      <c r="ABD5" s="9"/>
      <c r="ABE5" s="9"/>
      <c r="ABF5" s="9"/>
      <c r="ABG5" s="9"/>
      <c r="ABH5" s="9"/>
      <c r="ABI5" s="9"/>
      <c r="ABJ5" s="9"/>
      <c r="ABK5" s="9"/>
      <c r="ABL5" s="9"/>
      <c r="ABM5" s="9"/>
      <c r="ABN5" s="9"/>
      <c r="ABO5" s="9"/>
      <c r="ABP5" s="9"/>
      <c r="ABQ5" s="9"/>
      <c r="ABR5" s="9"/>
      <c r="ABS5" s="9"/>
      <c r="ABT5" s="9"/>
      <c r="ABU5" s="9"/>
      <c r="ABV5" s="9"/>
      <c r="ABW5" s="9"/>
      <c r="ABX5" s="9"/>
      <c r="ABY5" s="9"/>
      <c r="ABZ5" s="9"/>
      <c r="ACA5" s="9"/>
      <c r="ACB5" s="9"/>
      <c r="ACC5" s="9"/>
      <c r="ACD5" s="9"/>
      <c r="ACE5" s="9"/>
      <c r="ACF5" s="9"/>
      <c r="ACG5" s="9"/>
      <c r="ACH5" s="9"/>
      <c r="ACI5" s="9"/>
      <c r="ACJ5" s="9"/>
      <c r="ACK5" s="9"/>
      <c r="ACL5" s="9"/>
      <c r="ACM5" s="9"/>
      <c r="ACN5" s="9"/>
      <c r="ACO5" s="9"/>
      <c r="ACP5" s="9"/>
      <c r="ACQ5" s="9"/>
      <c r="ACR5" s="9"/>
      <c r="ACS5" s="9"/>
      <c r="ACT5" s="9"/>
      <c r="ACU5" s="9"/>
      <c r="ACV5" s="9"/>
      <c r="ACW5" s="9"/>
      <c r="ACX5" s="9"/>
      <c r="ACY5" s="9"/>
      <c r="ACZ5" s="9"/>
      <c r="ADA5" s="9"/>
      <c r="ADB5" s="9"/>
      <c r="ADC5" s="9"/>
      <c r="ADD5" s="9"/>
      <c r="ADE5" s="9"/>
      <c r="ADF5" s="9"/>
      <c r="ADG5" s="9"/>
      <c r="ADH5" s="9"/>
      <c r="ADI5" s="9"/>
      <c r="ADJ5" s="9"/>
      <c r="ADK5" s="9"/>
      <c r="ADL5" s="9"/>
      <c r="ADM5" s="9"/>
      <c r="ADN5" s="9"/>
      <c r="ADO5" s="9"/>
      <c r="ADP5" s="9"/>
      <c r="ADQ5" s="9"/>
      <c r="ADR5" s="9"/>
      <c r="ADS5" s="9"/>
      <c r="ADT5" s="9"/>
      <c r="ADU5" s="9"/>
      <c r="ADV5" s="9"/>
      <c r="ADW5" s="9"/>
      <c r="ADX5" s="9"/>
      <c r="ADY5" s="9"/>
      <c r="ADZ5" s="9"/>
      <c r="AEA5" s="9"/>
      <c r="AEB5" s="9"/>
      <c r="AEC5" s="9"/>
      <c r="AED5" s="9"/>
      <c r="AEE5" s="9"/>
      <c r="AEF5" s="9"/>
      <c r="AEG5" s="9"/>
      <c r="AEH5" s="9"/>
      <c r="AEI5" s="9"/>
      <c r="AEJ5" s="9"/>
      <c r="AEK5" s="9"/>
      <c r="AEL5" s="9"/>
      <c r="AEM5" s="9"/>
      <c r="AEN5" s="9"/>
      <c r="AEO5" s="9"/>
      <c r="AEP5" s="9"/>
      <c r="AEQ5" s="9"/>
      <c r="AER5" s="9"/>
      <c r="AES5" s="9"/>
      <c r="AET5" s="9"/>
      <c r="AEU5" s="9"/>
      <c r="AEV5" s="9"/>
      <c r="AEW5" s="9"/>
      <c r="AEX5" s="9"/>
      <c r="AEY5" s="9"/>
      <c r="AEZ5" s="9"/>
      <c r="AFA5" s="9"/>
      <c r="AFB5" s="9"/>
      <c r="AFC5" s="9"/>
      <c r="AFD5" s="9"/>
      <c r="AFE5" s="9"/>
      <c r="AFF5" s="9"/>
      <c r="AFG5" s="9"/>
      <c r="AFH5" s="9"/>
      <c r="AFI5" s="9"/>
      <c r="AFJ5" s="9"/>
      <c r="AFK5" s="9"/>
      <c r="AFL5" s="9"/>
      <c r="AFM5" s="9"/>
      <c r="AFN5" s="9"/>
      <c r="AFO5" s="9"/>
      <c r="AFP5" s="9"/>
      <c r="AFQ5" s="9"/>
      <c r="AFR5" s="9"/>
      <c r="AFS5" s="9"/>
      <c r="AFT5" s="9"/>
      <c r="AFU5" s="9"/>
      <c r="AFV5" s="9"/>
      <c r="AFW5" s="9"/>
      <c r="AFX5" s="9"/>
      <c r="AFY5" s="9"/>
      <c r="AFZ5" s="9"/>
      <c r="AGA5" s="9"/>
      <c r="AGB5" s="9"/>
      <c r="AGC5" s="9"/>
      <c r="AGD5" s="9"/>
      <c r="AGE5" s="9"/>
      <c r="AGF5" s="9"/>
      <c r="AGG5" s="9"/>
      <c r="AGH5" s="9"/>
      <c r="AGI5" s="9"/>
      <c r="AGJ5" s="9"/>
      <c r="AGK5" s="9"/>
      <c r="AGL5" s="9"/>
      <c r="AGM5" s="9"/>
      <c r="AGN5" s="9"/>
      <c r="AGO5" s="9"/>
      <c r="AGP5" s="9"/>
      <c r="AGQ5" s="9"/>
      <c r="AGR5" s="9"/>
      <c r="AGS5" s="9"/>
      <c r="AGT5" s="9"/>
      <c r="AGU5" s="9"/>
      <c r="AGV5" s="9"/>
      <c r="AGW5" s="9"/>
      <c r="AGX5" s="9"/>
      <c r="AGY5" s="9"/>
      <c r="AGZ5" s="9"/>
      <c r="AHA5" s="9"/>
      <c r="AHB5" s="9"/>
      <c r="AHC5" s="9"/>
      <c r="AHD5" s="9"/>
      <c r="AHE5" s="9"/>
      <c r="AHF5" s="9"/>
      <c r="AHG5" s="9"/>
      <c r="AHH5" s="9"/>
      <c r="AHI5" s="9"/>
      <c r="AHJ5" s="9"/>
      <c r="AHK5" s="9"/>
      <c r="AHL5" s="9"/>
      <c r="AHM5" s="9"/>
      <c r="AHN5" s="9"/>
      <c r="AHO5" s="9"/>
      <c r="AHP5" s="9"/>
      <c r="AHQ5" s="9"/>
      <c r="AHR5" s="9"/>
      <c r="AHS5" s="9"/>
      <c r="AHT5" s="9"/>
      <c r="AHU5" s="9"/>
      <c r="AHV5" s="9"/>
      <c r="AHW5" s="9"/>
      <c r="AHX5" s="9"/>
      <c r="AHY5" s="9"/>
      <c r="AHZ5" s="9"/>
      <c r="AIA5" s="9"/>
      <c r="AIB5" s="9"/>
      <c r="AIC5" s="9"/>
      <c r="AID5" s="9"/>
      <c r="AIE5" s="9"/>
      <c r="AIF5" s="9"/>
      <c r="AIG5" s="9"/>
      <c r="AIH5" s="9"/>
      <c r="AII5" s="9"/>
      <c r="AIJ5" s="9"/>
      <c r="AIK5" s="9"/>
      <c r="AIL5" s="9"/>
      <c r="AIM5" s="9"/>
      <c r="AIN5" s="9"/>
      <c r="AIO5" s="9"/>
      <c r="AIP5" s="9"/>
      <c r="AIQ5" s="9"/>
      <c r="AIR5" s="9"/>
      <c r="AIS5" s="9"/>
      <c r="AIT5" s="9"/>
      <c r="AIU5" s="9"/>
      <c r="AIV5" s="9"/>
      <c r="AIW5" s="9"/>
      <c r="AIX5" s="9"/>
      <c r="AIY5" s="9"/>
      <c r="AIZ5" s="9"/>
      <c r="AJA5" s="9"/>
      <c r="AJB5" s="9"/>
      <c r="AJC5" s="9"/>
      <c r="AJD5" s="9"/>
      <c r="AJE5" s="9"/>
      <c r="AJF5" s="9"/>
      <c r="AJG5" s="9"/>
      <c r="AJH5" s="9"/>
      <c r="AJI5" s="9"/>
      <c r="AJJ5" s="9"/>
      <c r="AJK5" s="9"/>
      <c r="AJL5" s="9"/>
      <c r="AJM5" s="9"/>
      <c r="AJN5" s="9"/>
      <c r="AJO5" s="9"/>
      <c r="AJP5" s="9"/>
      <c r="AJQ5" s="9"/>
      <c r="AJR5" s="9"/>
      <c r="AJS5" s="9"/>
      <c r="AJT5" s="9"/>
      <c r="AJU5" s="9"/>
      <c r="AJV5" s="9"/>
      <c r="AJW5" s="9"/>
      <c r="AJX5" s="9"/>
      <c r="AJY5" s="9"/>
      <c r="AJZ5" s="9"/>
      <c r="AKA5" s="9"/>
      <c r="AKB5" s="9"/>
      <c r="AKC5" s="9"/>
      <c r="AKD5" s="9"/>
      <c r="AKE5" s="9"/>
      <c r="AKF5" s="9"/>
      <c r="AKG5" s="9"/>
      <c r="AKH5" s="9"/>
      <c r="AKI5" s="9"/>
      <c r="AKJ5" s="9"/>
      <c r="AKK5" s="9"/>
      <c r="AKL5" s="9"/>
      <c r="AKM5" s="9"/>
      <c r="AKN5" s="9"/>
      <c r="AKO5" s="9"/>
      <c r="AKP5" s="9"/>
      <c r="AKQ5" s="9"/>
      <c r="AKR5" s="9"/>
      <c r="AKS5" s="9"/>
      <c r="AKT5" s="9"/>
      <c r="AKU5" s="9"/>
      <c r="AKV5" s="9"/>
      <c r="AKW5" s="9"/>
      <c r="AKX5" s="9"/>
      <c r="AKY5" s="9"/>
      <c r="AKZ5" s="9"/>
      <c r="ALA5" s="9"/>
      <c r="ALB5" s="9"/>
      <c r="ALC5" s="9"/>
      <c r="ALD5" s="9"/>
      <c r="ALE5" s="9"/>
      <c r="ALF5" s="9"/>
      <c r="ALG5" s="9"/>
      <c r="ALH5" s="9"/>
      <c r="ALI5" s="9"/>
      <c r="ALJ5" s="9"/>
      <c r="ALK5" s="9"/>
      <c r="ALL5" s="9"/>
      <c r="ALM5" s="9"/>
      <c r="ALN5" s="9"/>
      <c r="ALO5" s="9"/>
      <c r="ALP5" s="9"/>
      <c r="ALQ5" s="9"/>
      <c r="ALR5" s="9"/>
      <c r="ALS5" s="9"/>
      <c r="ALT5" s="9"/>
      <c r="ALU5" s="9"/>
      <c r="ALV5" s="9"/>
      <c r="ALW5" s="9"/>
      <c r="ALX5" s="9"/>
      <c r="ALY5" s="9"/>
      <c r="ALZ5" s="9"/>
      <c r="AMA5" s="9"/>
      <c r="AMB5" s="9"/>
      <c r="AMC5" s="9"/>
      <c r="AMD5" s="9"/>
      <c r="AME5" s="9"/>
      <c r="AMF5" s="9"/>
      <c r="AMG5" s="9"/>
      <c r="AMH5" s="9"/>
      <c r="AMI5" s="9"/>
      <c r="AMJ5" s="9"/>
      <c r="AMK5" s="9"/>
      <c r="AML5" s="9"/>
      <c r="AMM5" s="9"/>
      <c r="AMN5" s="9"/>
      <c r="AMO5" s="9"/>
      <c r="AMP5" s="9"/>
      <c r="AMQ5" s="9"/>
      <c r="AMR5" s="9"/>
      <c r="AMS5" s="9"/>
      <c r="AMT5" s="9"/>
      <c r="AMU5" s="9"/>
      <c r="AMV5" s="9"/>
      <c r="AMW5" s="9"/>
      <c r="AMX5" s="9"/>
      <c r="AMY5" s="9"/>
      <c r="AMZ5" s="9"/>
      <c r="ANA5" s="9"/>
      <c r="ANB5" s="9"/>
      <c r="ANC5" s="9"/>
      <c r="AND5" s="9"/>
      <c r="ANE5" s="9"/>
      <c r="ANF5" s="9"/>
      <c r="ANG5" s="9"/>
      <c r="ANH5" s="9"/>
      <c r="ANI5" s="9"/>
      <c r="ANJ5" s="9"/>
      <c r="ANK5" s="9"/>
      <c r="ANL5" s="9"/>
      <c r="ANM5" s="9"/>
      <c r="ANN5" s="9"/>
      <c r="ANO5" s="9"/>
      <c r="ANP5" s="9"/>
      <c r="ANQ5" s="9"/>
      <c r="ANR5" s="9"/>
      <c r="ANS5" s="9"/>
      <c r="ANT5" s="9"/>
      <c r="ANU5" s="9"/>
      <c r="ANV5" s="9"/>
      <c r="ANW5" s="9"/>
      <c r="ANX5" s="9"/>
      <c r="ANY5" s="9"/>
      <c r="ANZ5" s="9"/>
      <c r="AOA5" s="9"/>
      <c r="AOB5" s="9"/>
      <c r="AOC5" s="9"/>
      <c r="AOD5" s="9"/>
      <c r="AOE5" s="9"/>
      <c r="AOF5" s="9"/>
      <c r="AOG5" s="9"/>
      <c r="AOH5" s="9"/>
      <c r="AOI5" s="9"/>
      <c r="AOJ5" s="9"/>
      <c r="AOK5" s="9"/>
      <c r="AOL5" s="9"/>
      <c r="AOM5" s="9"/>
      <c r="AON5" s="9"/>
      <c r="AOO5" s="9"/>
      <c r="AOP5" s="9"/>
      <c r="AOQ5" s="9"/>
      <c r="AOR5" s="9"/>
      <c r="AOS5" s="9"/>
      <c r="AOT5" s="9"/>
      <c r="AOU5" s="9"/>
      <c r="AOV5" s="9"/>
      <c r="AOW5" s="9"/>
      <c r="AOX5" s="9"/>
      <c r="AOY5" s="9"/>
      <c r="AOZ5" s="9"/>
      <c r="APA5" s="9"/>
      <c r="APB5" s="9"/>
      <c r="APC5" s="9"/>
      <c r="APD5" s="9"/>
      <c r="APE5" s="9"/>
      <c r="APF5" s="9"/>
      <c r="APG5" s="9"/>
      <c r="APH5" s="9"/>
      <c r="API5" s="9"/>
      <c r="APJ5" s="9"/>
      <c r="APK5" s="9"/>
      <c r="APL5" s="9"/>
      <c r="APM5" s="9"/>
      <c r="APN5" s="9"/>
      <c r="APO5" s="9"/>
      <c r="APP5" s="9"/>
      <c r="APQ5" s="9"/>
      <c r="APR5" s="9"/>
      <c r="APS5" s="9"/>
      <c r="APT5" s="9"/>
      <c r="APU5" s="9"/>
      <c r="APV5" s="9"/>
      <c r="APW5" s="9"/>
      <c r="APX5" s="9"/>
      <c r="APY5" s="9"/>
      <c r="APZ5" s="9"/>
      <c r="AQA5" s="9"/>
      <c r="AQB5" s="9"/>
      <c r="AQC5" s="9"/>
      <c r="AQD5" s="9"/>
      <c r="AQE5" s="9"/>
      <c r="AQF5" s="9"/>
      <c r="AQG5" s="9"/>
      <c r="AQH5" s="9"/>
      <c r="AQI5" s="9"/>
      <c r="AQJ5" s="9"/>
      <c r="AQK5" s="9"/>
      <c r="AQL5" s="9"/>
      <c r="AQM5" s="9"/>
      <c r="AQN5" s="9"/>
      <c r="AQO5" s="9"/>
      <c r="AQP5" s="9"/>
      <c r="AQQ5" s="9"/>
      <c r="AQR5" s="9"/>
      <c r="AQS5" s="9"/>
      <c r="AQT5" s="9"/>
      <c r="AQU5" s="9"/>
      <c r="AQV5" s="9"/>
      <c r="AQW5" s="9"/>
      <c r="AQX5" s="9"/>
      <c r="AQY5" s="9"/>
      <c r="AQZ5" s="9"/>
      <c r="ARA5" s="9"/>
      <c r="ARB5" s="9"/>
      <c r="ARC5" s="9"/>
      <c r="ARD5" s="9"/>
      <c r="ARE5" s="9"/>
      <c r="ARF5" s="9"/>
      <c r="ARG5" s="9"/>
      <c r="ARH5" s="9"/>
      <c r="ARI5" s="9"/>
      <c r="ARJ5" s="9"/>
      <c r="ARK5" s="9"/>
      <c r="ARL5" s="9"/>
      <c r="ARM5" s="9"/>
      <c r="ARN5" s="9"/>
      <c r="ARO5" s="9"/>
      <c r="ARP5" s="9"/>
      <c r="ARQ5" s="9"/>
      <c r="ARR5" s="9"/>
      <c r="ARS5" s="9"/>
      <c r="ART5" s="9"/>
      <c r="ARU5" s="9"/>
      <c r="ARV5" s="9"/>
      <c r="ARW5" s="9"/>
      <c r="ARX5" s="9"/>
      <c r="ARY5" s="9"/>
      <c r="ARZ5" s="9"/>
      <c r="ASA5" s="9"/>
      <c r="ASB5" s="9"/>
      <c r="ASC5" s="9"/>
      <c r="ASD5" s="9"/>
      <c r="ASE5" s="9"/>
      <c r="ASF5" s="9"/>
      <c r="ASG5" s="9"/>
      <c r="ASH5" s="9"/>
      <c r="ASI5" s="9"/>
      <c r="ASJ5" s="9"/>
      <c r="ASK5" s="9"/>
      <c r="ASL5" s="9"/>
      <c r="ASM5" s="9"/>
      <c r="ASN5" s="9"/>
      <c r="ASO5" s="9"/>
      <c r="ASP5" s="9"/>
      <c r="ASQ5" s="9"/>
      <c r="ASR5" s="9"/>
      <c r="ASS5" s="9"/>
      <c r="AST5" s="9"/>
      <c r="ASU5" s="9"/>
      <c r="ASV5" s="9"/>
      <c r="ASW5" s="9"/>
      <c r="ASX5" s="9"/>
      <c r="ASY5" s="9"/>
      <c r="ASZ5" s="9"/>
      <c r="ATA5" s="9"/>
      <c r="ATB5" s="9"/>
      <c r="ATC5" s="9"/>
      <c r="ATD5" s="9"/>
      <c r="ATE5" s="9"/>
      <c r="ATF5" s="9"/>
      <c r="ATG5" s="9"/>
      <c r="ATH5" s="9"/>
      <c r="ATI5" s="9"/>
      <c r="ATJ5" s="9"/>
      <c r="ATK5" s="9"/>
      <c r="ATL5" s="9"/>
      <c r="ATM5" s="9"/>
      <c r="ATN5" s="9"/>
      <c r="ATO5" s="9"/>
      <c r="ATP5" s="9"/>
      <c r="ATQ5" s="9"/>
      <c r="ATR5" s="9"/>
      <c r="ATS5" s="9"/>
      <c r="ATT5" s="9"/>
      <c r="ATU5" s="9"/>
      <c r="ATV5" s="9"/>
      <c r="ATW5" s="9"/>
      <c r="ATX5" s="9"/>
      <c r="ATY5" s="9"/>
      <c r="ATZ5" s="9"/>
      <c r="AUA5" s="9"/>
      <c r="AUB5" s="9"/>
      <c r="AUC5" s="9"/>
      <c r="AUD5" s="9"/>
      <c r="AUE5" s="9"/>
      <c r="AUF5" s="9"/>
      <c r="AUG5" s="9"/>
      <c r="AUH5" s="9"/>
      <c r="AUI5" s="9"/>
      <c r="AUJ5" s="9"/>
      <c r="AUK5" s="9"/>
      <c r="AUL5" s="9"/>
      <c r="AUM5" s="9"/>
      <c r="AUN5" s="9"/>
      <c r="AUO5" s="9"/>
      <c r="AUP5" s="9"/>
      <c r="AUQ5" s="9"/>
      <c r="AUR5" s="9"/>
      <c r="AUS5" s="9"/>
      <c r="AUT5" s="9"/>
      <c r="AUU5" s="9"/>
      <c r="AUV5" s="9"/>
      <c r="AUW5" s="9"/>
      <c r="AUX5" s="9"/>
      <c r="AUY5" s="9"/>
      <c r="AUZ5" s="9"/>
      <c r="AVA5" s="9"/>
      <c r="AVB5" s="9"/>
      <c r="AVC5" s="9"/>
      <c r="AVD5" s="9"/>
      <c r="AVE5" s="9"/>
      <c r="AVF5" s="9"/>
      <c r="AVG5" s="9"/>
      <c r="AVH5" s="9"/>
      <c r="AVI5" s="9"/>
      <c r="AVJ5" s="9"/>
      <c r="AVK5" s="9"/>
      <c r="AVL5" s="9"/>
      <c r="AVM5" s="9"/>
      <c r="AVN5" s="9"/>
      <c r="AVO5" s="9"/>
      <c r="AVP5" s="9"/>
      <c r="AVQ5" s="9"/>
      <c r="AVR5" s="9"/>
      <c r="AVS5" s="9"/>
      <c r="AVT5" s="9"/>
      <c r="AVU5" s="9"/>
      <c r="AVV5" s="9"/>
      <c r="AVW5" s="9"/>
      <c r="AVX5" s="9"/>
      <c r="AVY5" s="9"/>
      <c r="AVZ5" s="9"/>
      <c r="AWA5" s="9"/>
      <c r="AWB5" s="9"/>
      <c r="AWC5" s="9"/>
      <c r="AWD5" s="9"/>
      <c r="AWE5" s="9"/>
      <c r="AWF5" s="9"/>
      <c r="AWG5" s="9"/>
      <c r="AWH5" s="9"/>
      <c r="AWI5" s="9"/>
      <c r="AWJ5" s="9"/>
      <c r="AWK5" s="9"/>
      <c r="AWL5" s="9"/>
      <c r="AWM5" s="9"/>
      <c r="AWN5" s="9"/>
      <c r="AWO5" s="9"/>
      <c r="AWP5" s="9"/>
      <c r="AWQ5" s="9"/>
      <c r="AWR5" s="9"/>
      <c r="AWS5" s="9"/>
      <c r="AWT5" s="9"/>
      <c r="AWU5" s="9"/>
      <c r="AWV5" s="9"/>
      <c r="AWW5" s="9"/>
      <c r="AWX5" s="9"/>
      <c r="AWY5" s="9"/>
      <c r="AWZ5" s="9"/>
      <c r="AXA5" s="9"/>
      <c r="AXB5" s="9"/>
      <c r="AXC5" s="9"/>
      <c r="AXD5" s="9"/>
      <c r="AXE5" s="9"/>
      <c r="AXF5" s="9"/>
      <c r="AXG5" s="9"/>
      <c r="AXH5" s="9"/>
      <c r="AXI5" s="9"/>
      <c r="AXJ5" s="9"/>
      <c r="AXK5" s="9"/>
      <c r="AXL5" s="9"/>
      <c r="AXM5" s="9"/>
      <c r="AXN5" s="9"/>
      <c r="AXO5" s="9"/>
      <c r="AXP5" s="9"/>
      <c r="AXQ5" s="9"/>
      <c r="AXR5" s="9"/>
      <c r="AXS5" s="9"/>
      <c r="AXT5" s="9"/>
      <c r="AXU5" s="9"/>
      <c r="AXV5" s="9"/>
      <c r="AXW5" s="9"/>
      <c r="AXX5" s="9"/>
      <c r="AXY5" s="9"/>
      <c r="AXZ5" s="9"/>
      <c r="AYA5" s="9"/>
      <c r="AYB5" s="9"/>
      <c r="AYC5" s="9"/>
      <c r="AYD5" s="9"/>
      <c r="AYE5" s="9"/>
      <c r="AYF5" s="9"/>
      <c r="AYG5" s="9"/>
      <c r="AYH5" s="9"/>
      <c r="AYI5" s="9"/>
      <c r="AYJ5" s="9"/>
      <c r="AYK5" s="9"/>
      <c r="AYL5" s="9"/>
      <c r="AYM5" s="9"/>
      <c r="AYN5" s="9"/>
      <c r="AYO5" s="9"/>
      <c r="AYP5" s="9"/>
      <c r="AYQ5" s="9"/>
      <c r="AYR5" s="9"/>
      <c r="AYS5" s="9"/>
      <c r="AYT5" s="9"/>
      <c r="AYU5" s="9"/>
      <c r="AYV5" s="9"/>
      <c r="AYW5" s="9"/>
      <c r="AYX5" s="9"/>
      <c r="AYY5" s="9"/>
      <c r="AYZ5" s="9"/>
      <c r="AZA5" s="9"/>
      <c r="AZB5" s="9"/>
      <c r="AZC5" s="9"/>
      <c r="AZD5" s="9"/>
      <c r="AZE5" s="9"/>
      <c r="AZF5" s="9"/>
      <c r="AZG5" s="9"/>
      <c r="AZH5" s="9"/>
      <c r="AZI5" s="9"/>
      <c r="AZJ5" s="9"/>
      <c r="AZK5" s="9"/>
      <c r="AZL5" s="9"/>
      <c r="AZM5" s="9"/>
      <c r="AZN5" s="9"/>
      <c r="AZO5" s="9"/>
      <c r="AZP5" s="9"/>
      <c r="AZQ5" s="9"/>
      <c r="AZR5" s="9"/>
      <c r="AZS5" s="9"/>
      <c r="AZT5" s="9"/>
      <c r="AZU5" s="9"/>
      <c r="AZV5" s="9"/>
      <c r="AZW5" s="9"/>
      <c r="AZX5" s="9"/>
      <c r="AZY5" s="9"/>
      <c r="AZZ5" s="9"/>
      <c r="BAA5" s="9"/>
      <c r="BAB5" s="9"/>
      <c r="BAC5" s="9"/>
      <c r="BAD5" s="9"/>
      <c r="BAE5" s="9"/>
      <c r="BAF5" s="9"/>
      <c r="BAG5" s="9"/>
      <c r="BAH5" s="9"/>
      <c r="BAI5" s="9"/>
      <c r="BAJ5" s="9"/>
      <c r="BAK5" s="9"/>
      <c r="BAL5" s="9"/>
      <c r="BAM5" s="9"/>
      <c r="BAN5" s="9"/>
      <c r="BAO5" s="9"/>
      <c r="BAP5" s="9"/>
      <c r="BAQ5" s="9"/>
      <c r="BAR5" s="9"/>
      <c r="BAS5" s="9"/>
      <c r="BAT5" s="9"/>
      <c r="BAU5" s="9"/>
      <c r="BAV5" s="9"/>
      <c r="BAW5" s="9"/>
      <c r="BAX5" s="9"/>
      <c r="BAY5" s="9"/>
      <c r="BAZ5" s="9"/>
      <c r="BBA5" s="9"/>
      <c r="BBB5" s="9"/>
      <c r="BBC5" s="9"/>
      <c r="BBD5" s="9"/>
      <c r="BBE5" s="9"/>
      <c r="BBF5" s="9"/>
      <c r="BBG5" s="9"/>
      <c r="BBH5" s="9"/>
      <c r="BBI5" s="9"/>
      <c r="BBJ5" s="9"/>
      <c r="BBK5" s="9"/>
      <c r="BBL5" s="9"/>
      <c r="BBM5" s="9"/>
      <c r="BBN5" s="9"/>
      <c r="BBO5" s="9"/>
      <c r="BBP5" s="9"/>
      <c r="BBQ5" s="9"/>
      <c r="BBR5" s="9"/>
      <c r="BBS5" s="9"/>
      <c r="BBT5" s="9"/>
      <c r="BBU5" s="9"/>
      <c r="BBV5" s="9"/>
      <c r="BBW5" s="9"/>
      <c r="BBX5" s="9"/>
      <c r="BBY5" s="9"/>
      <c r="BBZ5" s="9"/>
      <c r="BCA5" s="9"/>
      <c r="BCB5" s="9"/>
      <c r="BCC5" s="9"/>
      <c r="BCD5" s="9"/>
      <c r="BCE5" s="9"/>
      <c r="BCF5" s="9"/>
      <c r="BCG5" s="9"/>
      <c r="BCH5" s="9"/>
      <c r="BCI5" s="9"/>
      <c r="BCJ5" s="9"/>
      <c r="BCK5" s="9"/>
      <c r="BCL5" s="9"/>
      <c r="BCM5" s="9"/>
      <c r="BCN5" s="9"/>
      <c r="BCO5" s="9"/>
      <c r="BCP5" s="9"/>
      <c r="BCQ5" s="9"/>
      <c r="BCR5" s="9"/>
      <c r="BCS5" s="9"/>
      <c r="BCT5" s="9"/>
      <c r="BCU5" s="9"/>
      <c r="BCV5" s="9"/>
      <c r="BCW5" s="9"/>
      <c r="BCX5" s="9"/>
      <c r="BCY5" s="9"/>
      <c r="BCZ5" s="9"/>
      <c r="BDA5" s="9"/>
      <c r="BDB5" s="9"/>
      <c r="BDC5" s="9"/>
      <c r="BDD5" s="9"/>
      <c r="BDE5" s="9"/>
      <c r="BDF5" s="9"/>
      <c r="BDG5" s="9"/>
      <c r="BDH5" s="9"/>
      <c r="BDI5" s="9"/>
      <c r="BDJ5" s="9"/>
      <c r="BDK5" s="9"/>
      <c r="BDL5" s="9"/>
      <c r="BDM5" s="9"/>
      <c r="BDN5" s="9"/>
      <c r="BDO5" s="9"/>
      <c r="BDP5" s="9"/>
      <c r="BDQ5" s="9"/>
      <c r="BDR5" s="9"/>
      <c r="BDS5" s="9"/>
      <c r="BDT5" s="9"/>
      <c r="BDU5" s="9"/>
      <c r="BDV5" s="9"/>
      <c r="BDW5" s="9"/>
      <c r="BDX5" s="9"/>
      <c r="BDY5" s="9"/>
      <c r="BDZ5" s="9"/>
      <c r="BEA5" s="9"/>
      <c r="BEB5" s="9"/>
      <c r="BEC5" s="9"/>
      <c r="BED5" s="9"/>
      <c r="BEE5" s="9"/>
      <c r="BEF5" s="9"/>
      <c r="BEG5" s="9"/>
      <c r="BEH5" s="9"/>
      <c r="BEI5" s="9"/>
      <c r="BEJ5" s="9"/>
      <c r="BEK5" s="9"/>
      <c r="BEL5" s="9"/>
      <c r="BEM5" s="9"/>
      <c r="BEN5" s="9"/>
      <c r="BEO5" s="9"/>
      <c r="BEP5" s="9"/>
      <c r="BEQ5" s="9"/>
      <c r="BER5" s="9"/>
      <c r="BES5" s="9"/>
      <c r="BET5" s="9"/>
      <c r="BEU5" s="9"/>
      <c r="BEV5" s="9"/>
      <c r="BEW5" s="9"/>
      <c r="BEX5" s="9"/>
      <c r="BEY5" s="9"/>
      <c r="BEZ5" s="9"/>
      <c r="BFA5" s="9"/>
      <c r="BFB5" s="9"/>
      <c r="BFC5" s="9"/>
      <c r="BFD5" s="9"/>
      <c r="BFE5" s="9"/>
      <c r="BFF5" s="9"/>
      <c r="BFG5" s="9"/>
      <c r="BFH5" s="9"/>
      <c r="BFI5" s="9"/>
      <c r="BFJ5" s="9"/>
      <c r="BFK5" s="9"/>
      <c r="BFL5" s="9"/>
      <c r="BFM5" s="9"/>
      <c r="BFN5" s="9"/>
      <c r="BFO5" s="9"/>
      <c r="BFP5" s="9"/>
      <c r="BFQ5" s="9"/>
      <c r="BFR5" s="9"/>
      <c r="BFS5" s="9"/>
      <c r="BFT5" s="9"/>
      <c r="BFU5" s="9"/>
      <c r="BFV5" s="9"/>
      <c r="BFW5" s="9"/>
      <c r="BFX5" s="9"/>
      <c r="BFY5" s="9"/>
      <c r="BFZ5" s="9"/>
      <c r="BGA5" s="9"/>
      <c r="BGB5" s="9"/>
      <c r="BGC5" s="9"/>
      <c r="BGD5" s="9"/>
      <c r="BGE5" s="9"/>
      <c r="BGF5" s="9"/>
      <c r="BGG5" s="9"/>
      <c r="BGH5" s="9"/>
      <c r="BGI5" s="9"/>
      <c r="BGJ5" s="9"/>
      <c r="BGK5" s="9"/>
      <c r="BGL5" s="9"/>
      <c r="BGM5" s="9"/>
      <c r="BGN5" s="9"/>
      <c r="BGO5" s="9"/>
      <c r="BGP5" s="9"/>
      <c r="BGQ5" s="9"/>
      <c r="BGR5" s="9"/>
      <c r="BGS5" s="9"/>
      <c r="BGT5" s="9"/>
      <c r="BGU5" s="9"/>
      <c r="BGV5" s="9"/>
      <c r="BGW5" s="9"/>
      <c r="BGX5" s="9"/>
      <c r="BGY5" s="9"/>
      <c r="BGZ5" s="9"/>
      <c r="BHA5" s="9"/>
      <c r="BHB5" s="9"/>
      <c r="BHC5" s="9"/>
      <c r="BHD5" s="9"/>
      <c r="BHE5" s="9"/>
      <c r="BHF5" s="9"/>
      <c r="BHG5" s="9"/>
      <c r="BHH5" s="9"/>
      <c r="BHI5" s="9"/>
      <c r="BHJ5" s="9"/>
      <c r="BHK5" s="9"/>
      <c r="BHL5" s="9"/>
      <c r="BHM5" s="9"/>
      <c r="BHN5" s="9"/>
      <c r="BHO5" s="9"/>
      <c r="BHP5" s="9"/>
      <c r="BHQ5" s="9"/>
      <c r="BHR5" s="9"/>
      <c r="BHS5" s="9"/>
      <c r="BHT5" s="9"/>
      <c r="BHU5" s="9"/>
      <c r="BHV5" s="9"/>
      <c r="BHW5" s="9"/>
      <c r="BHX5" s="9"/>
      <c r="BHY5" s="9"/>
      <c r="BHZ5" s="9"/>
      <c r="BIA5" s="9"/>
      <c r="BIB5" s="9"/>
      <c r="BIC5" s="9"/>
      <c r="BID5" s="9"/>
      <c r="BIE5" s="9"/>
      <c r="BIF5" s="9"/>
      <c r="BIG5" s="9"/>
      <c r="BIH5" s="9"/>
      <c r="BII5" s="9"/>
      <c r="BIJ5" s="9"/>
      <c r="BIK5" s="9"/>
      <c r="BIL5" s="9"/>
      <c r="BIM5" s="9"/>
      <c r="BIN5" s="9"/>
      <c r="BIO5" s="9"/>
      <c r="BIP5" s="9"/>
      <c r="BIQ5" s="9"/>
      <c r="BIR5" s="9"/>
      <c r="BIS5" s="9"/>
      <c r="BIT5" s="9"/>
      <c r="BIU5" s="9"/>
      <c r="BIV5" s="9"/>
      <c r="BIW5" s="9"/>
      <c r="BIX5" s="9"/>
      <c r="BIY5" s="9"/>
      <c r="BIZ5" s="9"/>
      <c r="BJA5" s="9"/>
      <c r="BJB5" s="9"/>
      <c r="BJC5" s="9"/>
      <c r="BJD5" s="9"/>
      <c r="BJE5" s="9"/>
      <c r="BJF5" s="9"/>
      <c r="BJG5" s="9"/>
      <c r="BJH5" s="9"/>
      <c r="BJI5" s="9"/>
      <c r="BJJ5" s="9"/>
      <c r="BJK5" s="9"/>
      <c r="BJL5" s="9"/>
      <c r="BJM5" s="9"/>
      <c r="BJN5" s="9"/>
      <c r="BJO5" s="9"/>
      <c r="BJP5" s="9"/>
      <c r="BJQ5" s="9"/>
      <c r="BJR5" s="9"/>
      <c r="BJS5" s="9"/>
      <c r="BJT5" s="9"/>
      <c r="BJU5" s="9"/>
      <c r="BJV5" s="9"/>
      <c r="BJW5" s="9"/>
      <c r="BJX5" s="9"/>
      <c r="BJY5" s="9"/>
      <c r="BJZ5" s="9"/>
      <c r="BKA5" s="9"/>
      <c r="BKB5" s="9"/>
      <c r="BKC5" s="9"/>
      <c r="BKD5" s="9"/>
      <c r="BKE5" s="9"/>
      <c r="BKF5" s="9"/>
      <c r="BKG5" s="9"/>
      <c r="BKH5" s="9"/>
      <c r="BKI5" s="9"/>
      <c r="BKJ5" s="9"/>
      <c r="BKK5" s="9"/>
      <c r="BKL5" s="9"/>
      <c r="BKM5" s="9"/>
      <c r="BKN5" s="9"/>
      <c r="BKO5" s="9"/>
      <c r="BKP5" s="9"/>
      <c r="BKQ5" s="9"/>
      <c r="BKR5" s="9"/>
      <c r="BKS5" s="9"/>
      <c r="BKT5" s="9"/>
      <c r="BKU5" s="9"/>
      <c r="BKV5" s="9"/>
      <c r="BKW5" s="9"/>
      <c r="BKX5" s="9"/>
      <c r="BKY5" s="9"/>
      <c r="BKZ5" s="9"/>
      <c r="BLA5" s="9"/>
      <c r="BLB5" s="9"/>
      <c r="BLC5" s="9"/>
      <c r="BLD5" s="9"/>
      <c r="BLE5" s="9"/>
      <c r="BLF5" s="9"/>
      <c r="BLG5" s="9"/>
      <c r="BLH5" s="9"/>
      <c r="BLI5" s="9"/>
      <c r="BLJ5" s="9"/>
      <c r="BLK5" s="9"/>
      <c r="BLL5" s="9"/>
      <c r="BLM5" s="9"/>
      <c r="BLN5" s="9"/>
      <c r="BLO5" s="9"/>
      <c r="BLP5" s="9"/>
      <c r="BLQ5" s="9"/>
      <c r="BLR5" s="9"/>
      <c r="BLS5" s="9"/>
      <c r="BLT5" s="9"/>
      <c r="BLU5" s="9"/>
      <c r="BLV5" s="9"/>
      <c r="BLW5" s="9"/>
      <c r="BLX5" s="9"/>
      <c r="BLY5" s="9"/>
      <c r="BLZ5" s="9"/>
      <c r="BMA5" s="9"/>
      <c r="BMB5" s="9"/>
      <c r="BMC5" s="9"/>
      <c r="BMD5" s="9"/>
      <c r="BME5" s="9"/>
      <c r="BMF5" s="9"/>
      <c r="BMG5" s="9"/>
      <c r="BMH5" s="9"/>
      <c r="BMI5" s="9"/>
      <c r="BMJ5" s="9"/>
      <c r="BMK5" s="9"/>
      <c r="BML5" s="9"/>
      <c r="BMM5" s="9"/>
      <c r="BMN5" s="9"/>
      <c r="BMO5" s="9"/>
      <c r="BMP5" s="9"/>
      <c r="BMQ5" s="9"/>
      <c r="BMR5" s="9"/>
      <c r="BMS5" s="9"/>
      <c r="BMT5" s="9"/>
      <c r="BMU5" s="9"/>
      <c r="BMV5" s="9"/>
      <c r="BMW5" s="9"/>
      <c r="BMX5" s="9"/>
      <c r="BMY5" s="9"/>
      <c r="BMZ5" s="9"/>
      <c r="BNA5" s="9"/>
      <c r="BNB5" s="9"/>
      <c r="BNC5" s="9"/>
      <c r="BND5" s="9"/>
      <c r="BNE5" s="9"/>
      <c r="BNF5" s="9"/>
      <c r="BNG5" s="9"/>
      <c r="BNH5" s="9"/>
      <c r="BNI5" s="9"/>
      <c r="BNJ5" s="9"/>
      <c r="BNK5" s="9"/>
      <c r="BNL5" s="9"/>
      <c r="BNM5" s="9"/>
      <c r="BNN5" s="9"/>
      <c r="BNO5" s="9"/>
      <c r="BNP5" s="9"/>
      <c r="BNQ5" s="9"/>
      <c r="BNR5" s="9"/>
      <c r="BNS5" s="9"/>
      <c r="BNT5" s="9"/>
      <c r="BNU5" s="9"/>
      <c r="BNV5" s="9"/>
      <c r="BNW5" s="9"/>
      <c r="BNX5" s="9"/>
      <c r="BNY5" s="9"/>
      <c r="BNZ5" s="9"/>
      <c r="BOA5" s="9"/>
      <c r="BOB5" s="9"/>
      <c r="BOC5" s="9"/>
      <c r="BOD5" s="9"/>
      <c r="BOE5" s="9"/>
      <c r="BOF5" s="9"/>
      <c r="BOG5" s="9"/>
      <c r="BOH5" s="9"/>
      <c r="BOI5" s="9"/>
      <c r="BOJ5" s="9"/>
      <c r="BOK5" s="9"/>
      <c r="BOL5" s="9"/>
      <c r="BOM5" s="9"/>
      <c r="BON5" s="9"/>
      <c r="BOO5" s="9"/>
      <c r="BOP5" s="9"/>
      <c r="BOQ5" s="9"/>
      <c r="BOR5" s="9"/>
      <c r="BOS5" s="9"/>
      <c r="BOT5" s="9"/>
      <c r="BOU5" s="9"/>
      <c r="BOV5" s="9"/>
      <c r="BOW5" s="9"/>
      <c r="BOX5" s="9"/>
      <c r="BOY5" s="9"/>
      <c r="BOZ5" s="9"/>
      <c r="BPA5" s="9"/>
      <c r="BPB5" s="9"/>
      <c r="BPC5" s="9"/>
      <c r="BPD5" s="9"/>
      <c r="BPE5" s="9"/>
      <c r="BPF5" s="9"/>
      <c r="BPG5" s="9"/>
      <c r="BPH5" s="9"/>
      <c r="BPI5" s="9"/>
      <c r="BPJ5" s="9"/>
      <c r="BPK5" s="9"/>
      <c r="BPL5" s="9"/>
      <c r="BPM5" s="9"/>
      <c r="BPN5" s="9"/>
      <c r="BPO5" s="9"/>
      <c r="BPP5" s="9"/>
      <c r="BPQ5" s="9"/>
      <c r="BPR5" s="9"/>
      <c r="BPS5" s="9"/>
      <c r="BPT5" s="9"/>
      <c r="BPU5" s="9"/>
      <c r="BPV5" s="9"/>
      <c r="BPW5" s="9"/>
      <c r="BPX5" s="9"/>
      <c r="BPY5" s="9"/>
      <c r="BPZ5" s="9"/>
      <c r="BQA5" s="9"/>
      <c r="BQB5" s="9"/>
      <c r="BQC5" s="9"/>
      <c r="BQD5" s="9"/>
      <c r="BQE5" s="9"/>
      <c r="BQF5" s="9"/>
      <c r="BQG5" s="9"/>
      <c r="BQH5" s="9"/>
      <c r="BQI5" s="9"/>
      <c r="BQJ5" s="9"/>
      <c r="BQK5" s="9"/>
      <c r="BQL5" s="9"/>
      <c r="BQM5" s="9"/>
      <c r="BQN5" s="9"/>
      <c r="BQO5" s="9"/>
      <c r="BQP5" s="9"/>
      <c r="BQQ5" s="9"/>
      <c r="BQR5" s="9"/>
      <c r="BQS5" s="9"/>
      <c r="BQT5" s="9"/>
      <c r="BQU5" s="9"/>
      <c r="BQV5" s="9"/>
      <c r="BQW5" s="9"/>
      <c r="BQX5" s="9"/>
      <c r="BQY5" s="9"/>
      <c r="BQZ5" s="9"/>
      <c r="BRA5" s="9"/>
      <c r="BRB5" s="9"/>
      <c r="BRC5" s="9"/>
      <c r="BRD5" s="9"/>
      <c r="BRE5" s="9"/>
      <c r="BRF5" s="9"/>
      <c r="BRG5" s="9"/>
      <c r="BRH5" s="9"/>
      <c r="BRI5" s="9"/>
      <c r="BRJ5" s="9"/>
      <c r="BRK5" s="9"/>
      <c r="BRL5" s="9"/>
      <c r="BRM5" s="9"/>
      <c r="BRN5" s="9"/>
      <c r="BRO5" s="9"/>
      <c r="BRP5" s="9"/>
      <c r="BRQ5" s="9"/>
      <c r="BRR5" s="9"/>
      <c r="BRS5" s="9"/>
      <c r="BRT5" s="9"/>
      <c r="BRU5" s="9"/>
      <c r="BRV5" s="9"/>
      <c r="BRW5" s="9"/>
      <c r="BRX5" s="9"/>
      <c r="BRY5" s="9"/>
      <c r="BRZ5" s="9"/>
      <c r="BSA5" s="9"/>
      <c r="BSB5" s="9"/>
      <c r="BSC5" s="9"/>
      <c r="BSD5" s="9"/>
      <c r="BSE5" s="9"/>
      <c r="BSF5" s="9"/>
      <c r="BSG5" s="9"/>
      <c r="BSH5" s="9"/>
      <c r="BSI5" s="9"/>
      <c r="BSJ5" s="9"/>
      <c r="BSK5" s="9"/>
      <c r="BSL5" s="9"/>
      <c r="BSM5" s="9"/>
      <c r="BSN5" s="9"/>
      <c r="BSO5" s="9"/>
      <c r="BSP5" s="9"/>
      <c r="BSQ5" s="9"/>
      <c r="BSR5" s="9"/>
      <c r="BSS5" s="9"/>
      <c r="BST5" s="9"/>
      <c r="BSU5" s="9"/>
      <c r="BSV5" s="9"/>
      <c r="BSW5" s="9"/>
      <c r="BSX5" s="9"/>
      <c r="BSY5" s="9"/>
      <c r="BSZ5" s="9"/>
      <c r="BTA5" s="9"/>
      <c r="BTB5" s="9"/>
      <c r="BTC5" s="9"/>
      <c r="BTD5" s="9"/>
      <c r="BTE5" s="9"/>
      <c r="BTF5" s="9"/>
      <c r="BTG5" s="9"/>
      <c r="BTH5" s="9"/>
      <c r="BTI5" s="9"/>
      <c r="BTJ5" s="9"/>
      <c r="BTK5" s="9"/>
      <c r="BTL5" s="9"/>
      <c r="BTM5" s="9"/>
      <c r="BTN5" s="9"/>
      <c r="BTO5" s="9"/>
      <c r="BTP5" s="9"/>
      <c r="BTQ5" s="9"/>
      <c r="BTR5" s="9"/>
      <c r="BTS5" s="9"/>
      <c r="BTT5" s="9"/>
      <c r="BTU5" s="9"/>
      <c r="BTV5" s="9"/>
      <c r="BTW5" s="9"/>
      <c r="BTX5" s="9"/>
      <c r="BTY5" s="9"/>
      <c r="BTZ5" s="9"/>
      <c r="BUA5" s="9"/>
      <c r="BUB5" s="9"/>
      <c r="BUC5" s="9"/>
      <c r="BUD5" s="9"/>
      <c r="BUE5" s="9"/>
      <c r="BUF5" s="9"/>
      <c r="BUG5" s="9"/>
      <c r="BUH5" s="9"/>
      <c r="BUI5" s="9"/>
      <c r="BUJ5" s="9"/>
      <c r="BUK5" s="9"/>
      <c r="BUL5" s="9"/>
      <c r="BUM5" s="9"/>
      <c r="BUN5" s="9"/>
      <c r="BUO5" s="9"/>
      <c r="BUP5" s="9"/>
      <c r="BUQ5" s="9"/>
      <c r="BUR5" s="9"/>
      <c r="BUS5" s="9"/>
      <c r="BUT5" s="9"/>
      <c r="BUU5" s="9"/>
      <c r="BUV5" s="9"/>
      <c r="BUW5" s="9"/>
      <c r="BUX5" s="9"/>
      <c r="BUY5" s="9"/>
      <c r="BUZ5" s="9"/>
      <c r="BVA5" s="9"/>
      <c r="BVB5" s="9"/>
      <c r="BVC5" s="9"/>
      <c r="BVD5" s="9"/>
      <c r="BVE5" s="9"/>
      <c r="BVF5" s="9"/>
      <c r="BVG5" s="9"/>
      <c r="BVH5" s="9"/>
      <c r="BVI5" s="9"/>
      <c r="BVJ5" s="9"/>
      <c r="BVK5" s="9"/>
      <c r="BVL5" s="9"/>
      <c r="BVM5" s="9"/>
      <c r="BVN5" s="9"/>
      <c r="BVO5" s="9"/>
      <c r="BVP5" s="9"/>
      <c r="BVQ5" s="9"/>
      <c r="BVR5" s="9"/>
      <c r="BVS5" s="9"/>
      <c r="BVT5" s="9"/>
      <c r="BVU5" s="9"/>
      <c r="BVV5" s="9"/>
      <c r="BVW5" s="9"/>
      <c r="BVX5" s="9"/>
      <c r="BVY5" s="9"/>
      <c r="BVZ5" s="9"/>
      <c r="BWA5" s="9"/>
      <c r="BWB5" s="9"/>
      <c r="BWC5" s="9"/>
      <c r="BWD5" s="9"/>
      <c r="BWE5" s="9"/>
      <c r="BWF5" s="9"/>
      <c r="BWG5" s="9"/>
      <c r="BWH5" s="9"/>
      <c r="BWI5" s="9"/>
      <c r="BWJ5" s="9"/>
      <c r="BWK5" s="9"/>
      <c r="BWL5" s="9"/>
      <c r="BWM5" s="9"/>
      <c r="BWN5" s="9"/>
      <c r="BWO5" s="9"/>
      <c r="BWP5" s="9"/>
      <c r="BWQ5" s="9"/>
      <c r="BWR5" s="9"/>
      <c r="BWS5" s="9"/>
      <c r="BWT5" s="9"/>
      <c r="BWU5" s="9"/>
      <c r="BWV5" s="9"/>
      <c r="BWW5" s="9"/>
      <c r="BWX5" s="9"/>
      <c r="BWY5" s="9"/>
      <c r="BWZ5" s="9"/>
      <c r="BXA5" s="9"/>
      <c r="BXB5" s="9"/>
      <c r="BXC5" s="9"/>
      <c r="BXD5" s="9"/>
    </row>
    <row r="6" spans="1:1980" s="5" customFormat="1" ht="15.75">
      <c r="A6" s="97"/>
      <c r="B6" s="174"/>
      <c r="C6" s="98"/>
      <c r="D6" s="98"/>
      <c r="E6" s="98"/>
      <c r="F6" s="98"/>
      <c r="G6" s="98"/>
      <c r="H6" s="98"/>
      <c r="I6" s="98"/>
      <c r="J6" s="98"/>
      <c r="K6" s="98"/>
      <c r="L6" s="99"/>
      <c r="M6" s="99"/>
      <c r="N6" s="99"/>
      <c r="O6" s="100"/>
      <c r="P6" s="100"/>
      <c r="Q6" s="101"/>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c r="IO6" s="9"/>
      <c r="IP6" s="9"/>
      <c r="IQ6" s="9"/>
      <c r="IR6" s="9"/>
      <c r="IS6" s="9"/>
      <c r="IT6" s="9"/>
      <c r="IU6" s="9"/>
      <c r="IV6" s="9"/>
      <c r="IW6" s="9"/>
      <c r="IX6" s="9"/>
      <c r="IY6" s="9"/>
      <c r="IZ6" s="9"/>
      <c r="JA6" s="9"/>
      <c r="JB6" s="9"/>
      <c r="JC6" s="9"/>
      <c r="JD6" s="9"/>
      <c r="JE6" s="9"/>
      <c r="JF6" s="9"/>
      <c r="JG6" s="9"/>
      <c r="JH6" s="9"/>
      <c r="JI6" s="9"/>
      <c r="JJ6" s="9"/>
      <c r="JK6" s="9"/>
      <c r="JL6" s="9"/>
      <c r="JM6" s="9"/>
      <c r="JN6" s="9"/>
      <c r="JO6" s="9"/>
      <c r="JP6" s="9"/>
      <c r="JQ6" s="9"/>
      <c r="JR6" s="9"/>
      <c r="JS6" s="9"/>
      <c r="JT6" s="9"/>
      <c r="JU6" s="9"/>
      <c r="JV6" s="9"/>
      <c r="JW6" s="9"/>
      <c r="JX6" s="9"/>
      <c r="JY6" s="9"/>
      <c r="JZ6" s="9"/>
      <c r="KA6" s="9"/>
      <c r="KB6" s="9"/>
      <c r="KC6" s="9"/>
      <c r="KD6" s="9"/>
      <c r="KE6" s="9"/>
      <c r="KF6" s="9"/>
      <c r="KG6" s="9"/>
      <c r="KH6" s="9"/>
      <c r="KI6" s="9"/>
      <c r="KJ6" s="9"/>
      <c r="KK6" s="9"/>
      <c r="KL6" s="9"/>
      <c r="KM6" s="9"/>
      <c r="KN6" s="9"/>
      <c r="KO6" s="9"/>
      <c r="KP6" s="9"/>
      <c r="KQ6" s="9"/>
      <c r="KR6" s="9"/>
      <c r="KS6" s="9"/>
      <c r="KT6" s="9"/>
      <c r="KU6" s="9"/>
      <c r="KV6" s="9"/>
      <c r="KW6" s="9"/>
      <c r="KX6" s="9"/>
      <c r="KY6" s="9"/>
      <c r="KZ6" s="9"/>
      <c r="LA6" s="9"/>
      <c r="LB6" s="9"/>
      <c r="LC6" s="9"/>
      <c r="LD6" s="9"/>
      <c r="LE6" s="9"/>
      <c r="LF6" s="9"/>
      <c r="LG6" s="9"/>
      <c r="LH6" s="9"/>
      <c r="LI6" s="9"/>
      <c r="LJ6" s="9"/>
      <c r="LK6" s="9"/>
      <c r="LL6" s="9"/>
      <c r="LM6" s="9"/>
      <c r="LN6" s="9"/>
      <c r="LO6" s="9"/>
      <c r="LP6" s="9"/>
      <c r="LQ6" s="9"/>
      <c r="LR6" s="9"/>
      <c r="LS6" s="9"/>
      <c r="LT6" s="9"/>
      <c r="LU6" s="9"/>
      <c r="LV6" s="9"/>
      <c r="LW6" s="9"/>
      <c r="LX6" s="9"/>
      <c r="LY6" s="9"/>
      <c r="LZ6" s="9"/>
      <c r="MA6" s="9"/>
      <c r="MB6" s="9"/>
      <c r="MC6" s="9"/>
      <c r="MD6" s="9"/>
      <c r="ME6" s="9"/>
      <c r="MF6" s="9"/>
      <c r="MG6" s="9"/>
      <c r="MH6" s="9"/>
      <c r="MI6" s="9"/>
      <c r="MJ6" s="9"/>
      <c r="MK6" s="9"/>
      <c r="ML6" s="9"/>
      <c r="MM6" s="9"/>
      <c r="MN6" s="9"/>
      <c r="MO6" s="9"/>
      <c r="MP6" s="9"/>
      <c r="MQ6" s="9"/>
      <c r="MR6" s="9"/>
      <c r="MS6" s="9"/>
      <c r="MT6" s="9"/>
      <c r="MU6" s="9"/>
      <c r="MV6" s="9"/>
      <c r="MW6" s="9"/>
      <c r="MX6" s="9"/>
      <c r="MY6" s="9"/>
      <c r="MZ6" s="9"/>
      <c r="NA6" s="9"/>
      <c r="NB6" s="9"/>
      <c r="NC6" s="9"/>
      <c r="ND6" s="9"/>
      <c r="NE6" s="9"/>
      <c r="NF6" s="9"/>
      <c r="NG6" s="9"/>
      <c r="NH6" s="9"/>
      <c r="NI6" s="9"/>
      <c r="NJ6" s="9"/>
      <c r="NK6" s="9"/>
      <c r="NL6" s="9"/>
      <c r="NM6" s="9"/>
      <c r="NN6" s="9"/>
      <c r="NO6" s="9"/>
      <c r="NP6" s="9"/>
      <c r="NQ6" s="9"/>
      <c r="NR6" s="9"/>
      <c r="NS6" s="9"/>
      <c r="NT6" s="9"/>
      <c r="NU6" s="9"/>
      <c r="NV6" s="9"/>
      <c r="NW6" s="9"/>
      <c r="NX6" s="9"/>
      <c r="NY6" s="9"/>
      <c r="NZ6" s="9"/>
      <c r="OA6" s="9"/>
      <c r="OB6" s="9"/>
      <c r="OC6" s="9"/>
      <c r="OD6" s="9"/>
      <c r="OE6" s="9"/>
      <c r="OF6" s="9"/>
      <c r="OG6" s="9"/>
      <c r="OH6" s="9"/>
      <c r="OI6" s="9"/>
      <c r="OJ6" s="9"/>
      <c r="OK6" s="9"/>
      <c r="OL6" s="9"/>
      <c r="OM6" s="9"/>
      <c r="ON6" s="9"/>
      <c r="OO6" s="9"/>
      <c r="OP6" s="9"/>
      <c r="OQ6" s="9"/>
      <c r="OR6" s="9"/>
      <c r="OS6" s="9"/>
      <c r="OT6" s="9"/>
      <c r="OU6" s="9"/>
      <c r="OV6" s="9"/>
      <c r="OW6" s="9"/>
      <c r="OX6" s="9"/>
      <c r="OY6" s="9"/>
      <c r="OZ6" s="9"/>
      <c r="PA6" s="9"/>
      <c r="PB6" s="9"/>
      <c r="PC6" s="9"/>
      <c r="PD6" s="9"/>
      <c r="PE6" s="9"/>
      <c r="PF6" s="9"/>
      <c r="PG6" s="9"/>
      <c r="PH6" s="9"/>
      <c r="PI6" s="9"/>
      <c r="PJ6" s="9"/>
      <c r="PK6" s="9"/>
      <c r="PL6" s="9"/>
      <c r="PM6" s="9"/>
      <c r="PN6" s="9"/>
      <c r="PO6" s="9"/>
      <c r="PP6" s="9"/>
      <c r="PQ6" s="9"/>
      <c r="PR6" s="9"/>
      <c r="PS6" s="9"/>
      <c r="PT6" s="9"/>
      <c r="PU6" s="9"/>
      <c r="PV6" s="9"/>
      <c r="PW6" s="9"/>
      <c r="PX6" s="9"/>
      <c r="PY6" s="9"/>
      <c r="PZ6" s="9"/>
      <c r="QA6" s="9"/>
      <c r="QB6" s="9"/>
      <c r="QC6" s="9"/>
      <c r="QD6" s="9"/>
      <c r="QE6" s="9"/>
      <c r="QF6" s="9"/>
      <c r="QG6" s="9"/>
      <c r="QH6" s="9"/>
      <c r="QI6" s="9"/>
      <c r="QJ6" s="9"/>
      <c r="QK6" s="9"/>
      <c r="QL6" s="9"/>
      <c r="QM6" s="9"/>
      <c r="QN6" s="9"/>
      <c r="QO6" s="9"/>
      <c r="QP6" s="9"/>
      <c r="QQ6" s="9"/>
      <c r="QR6" s="9"/>
      <c r="QS6" s="9"/>
      <c r="QT6" s="9"/>
      <c r="QU6" s="9"/>
      <c r="QV6" s="9"/>
      <c r="QW6" s="9"/>
      <c r="QX6" s="9"/>
      <c r="QY6" s="9"/>
      <c r="QZ6" s="9"/>
      <c r="RA6" s="9"/>
      <c r="RB6" s="9"/>
      <c r="RC6" s="9"/>
      <c r="RD6" s="9"/>
      <c r="RE6" s="9"/>
      <c r="RF6" s="9"/>
      <c r="RG6" s="9"/>
      <c r="RH6" s="9"/>
      <c r="RI6" s="9"/>
      <c r="RJ6" s="9"/>
      <c r="RK6" s="9"/>
      <c r="RL6" s="9"/>
      <c r="RM6" s="9"/>
      <c r="RN6" s="9"/>
      <c r="RO6" s="9"/>
      <c r="RP6" s="9"/>
      <c r="RQ6" s="9"/>
      <c r="RR6" s="9"/>
      <c r="RS6" s="9"/>
      <c r="RT6" s="9"/>
      <c r="RU6" s="9"/>
      <c r="RV6" s="9"/>
      <c r="RW6" s="9"/>
      <c r="RX6" s="9"/>
      <c r="RY6" s="9"/>
      <c r="RZ6" s="9"/>
      <c r="SA6" s="9"/>
      <c r="SB6" s="9"/>
      <c r="SC6" s="9"/>
      <c r="SD6" s="9"/>
      <c r="SE6" s="9"/>
      <c r="SF6" s="9"/>
      <c r="SG6" s="9"/>
      <c r="SH6" s="9"/>
      <c r="SI6" s="9"/>
      <c r="SJ6" s="9"/>
      <c r="SK6" s="9"/>
      <c r="SL6" s="9"/>
      <c r="SM6" s="9"/>
      <c r="SN6" s="9"/>
      <c r="SO6" s="9"/>
      <c r="SP6" s="9"/>
      <c r="SQ6" s="9"/>
      <c r="SR6" s="9"/>
      <c r="SS6" s="9"/>
      <c r="ST6" s="9"/>
      <c r="SU6" s="9"/>
      <c r="SV6" s="9"/>
      <c r="SW6" s="9"/>
      <c r="SX6" s="9"/>
      <c r="SY6" s="9"/>
      <c r="SZ6" s="9"/>
      <c r="TA6" s="9"/>
      <c r="TB6" s="9"/>
      <c r="TC6" s="9"/>
      <c r="TD6" s="9"/>
      <c r="TE6" s="9"/>
      <c r="TF6" s="9"/>
      <c r="TG6" s="9"/>
      <c r="TH6" s="9"/>
      <c r="TI6" s="9"/>
      <c r="TJ6" s="9"/>
      <c r="TK6" s="9"/>
      <c r="TL6" s="9"/>
      <c r="TM6" s="9"/>
      <c r="TN6" s="9"/>
      <c r="TO6" s="9"/>
      <c r="TP6" s="9"/>
      <c r="TQ6" s="9"/>
      <c r="TR6" s="9"/>
      <c r="TS6" s="9"/>
      <c r="TT6" s="9"/>
      <c r="TU6" s="9"/>
      <c r="TV6" s="9"/>
      <c r="TW6" s="9"/>
      <c r="TX6" s="9"/>
      <c r="TY6" s="9"/>
      <c r="TZ6" s="9"/>
      <c r="UA6" s="9"/>
      <c r="UB6" s="9"/>
      <c r="UC6" s="9"/>
      <c r="UD6" s="9"/>
      <c r="UE6" s="9"/>
      <c r="UF6" s="9"/>
      <c r="UG6" s="9"/>
      <c r="UH6" s="9"/>
      <c r="UI6" s="9"/>
      <c r="UJ6" s="9"/>
      <c r="UK6" s="9"/>
      <c r="UL6" s="9"/>
      <c r="UM6" s="9"/>
      <c r="UN6" s="9"/>
      <c r="UO6" s="9"/>
      <c r="UP6" s="9"/>
      <c r="UQ6" s="9"/>
      <c r="UR6" s="9"/>
      <c r="US6" s="9"/>
      <c r="UT6" s="9"/>
      <c r="UU6" s="9"/>
      <c r="UV6" s="9"/>
      <c r="UW6" s="9"/>
      <c r="UX6" s="9"/>
      <c r="UY6" s="9"/>
      <c r="UZ6" s="9"/>
      <c r="VA6" s="9"/>
      <c r="VB6" s="9"/>
      <c r="VC6" s="9"/>
      <c r="VD6" s="9"/>
      <c r="VE6" s="9"/>
      <c r="VF6" s="9"/>
      <c r="VG6" s="9"/>
      <c r="VH6" s="9"/>
      <c r="VI6" s="9"/>
      <c r="VJ6" s="9"/>
      <c r="VK6" s="9"/>
      <c r="VL6" s="9"/>
      <c r="VM6" s="9"/>
      <c r="VN6" s="9"/>
      <c r="VO6" s="9"/>
      <c r="VP6" s="9"/>
      <c r="VQ6" s="9"/>
      <c r="VR6" s="9"/>
      <c r="VS6" s="9"/>
      <c r="VT6" s="9"/>
      <c r="VU6" s="9"/>
      <c r="VV6" s="9"/>
      <c r="VW6" s="9"/>
      <c r="VX6" s="9"/>
      <c r="VY6" s="9"/>
      <c r="VZ6" s="9"/>
      <c r="WA6" s="9"/>
      <c r="WB6" s="9"/>
      <c r="WC6" s="9"/>
      <c r="WD6" s="9"/>
      <c r="WE6" s="9"/>
      <c r="WF6" s="9"/>
      <c r="WG6" s="9"/>
      <c r="WH6" s="9"/>
      <c r="WI6" s="9"/>
      <c r="WJ6" s="9"/>
      <c r="WK6" s="9"/>
      <c r="WL6" s="9"/>
      <c r="WM6" s="9"/>
      <c r="WN6" s="9"/>
      <c r="WO6" s="9"/>
      <c r="WP6" s="9"/>
      <c r="WQ6" s="9"/>
      <c r="WR6" s="9"/>
      <c r="WS6" s="9"/>
      <c r="WT6" s="9"/>
      <c r="WU6" s="9"/>
      <c r="WV6" s="9"/>
      <c r="WW6" s="9"/>
      <c r="WX6" s="9"/>
      <c r="WY6" s="9"/>
      <c r="WZ6" s="9"/>
      <c r="XA6" s="9"/>
      <c r="XB6" s="9"/>
      <c r="XC6" s="9"/>
      <c r="XD6" s="9"/>
      <c r="XE6" s="9"/>
      <c r="XF6" s="9"/>
      <c r="XG6" s="9"/>
      <c r="XH6" s="9"/>
      <c r="XI6" s="9"/>
      <c r="XJ6" s="9"/>
      <c r="XK6" s="9"/>
      <c r="XL6" s="9"/>
      <c r="XM6" s="9"/>
      <c r="XN6" s="9"/>
      <c r="XO6" s="9"/>
      <c r="XP6" s="9"/>
      <c r="XQ6" s="9"/>
      <c r="XR6" s="9"/>
      <c r="XS6" s="9"/>
      <c r="XT6" s="9"/>
      <c r="XU6" s="9"/>
      <c r="XV6" s="9"/>
      <c r="XW6" s="9"/>
      <c r="XX6" s="9"/>
      <c r="XY6" s="9"/>
      <c r="XZ6" s="9"/>
      <c r="YA6" s="9"/>
      <c r="YB6" s="9"/>
      <c r="YC6" s="9"/>
      <c r="YD6" s="9"/>
      <c r="YE6" s="9"/>
      <c r="YF6" s="9"/>
      <c r="YG6" s="9"/>
      <c r="YH6" s="9"/>
      <c r="YI6" s="9"/>
      <c r="YJ6" s="9"/>
      <c r="YK6" s="9"/>
      <c r="YL6" s="9"/>
      <c r="YM6" s="9"/>
      <c r="YN6" s="9"/>
      <c r="YO6" s="9"/>
      <c r="YP6" s="9"/>
      <c r="YQ6" s="9"/>
      <c r="YR6" s="9"/>
      <c r="YS6" s="9"/>
      <c r="YT6" s="9"/>
      <c r="YU6" s="9"/>
      <c r="YV6" s="9"/>
      <c r="YW6" s="9"/>
      <c r="YX6" s="9"/>
      <c r="YY6" s="9"/>
      <c r="YZ6" s="9"/>
      <c r="ZA6" s="9"/>
      <c r="ZB6" s="9"/>
      <c r="ZC6" s="9"/>
      <c r="ZD6" s="9"/>
      <c r="ZE6" s="9"/>
      <c r="ZF6" s="9"/>
      <c r="ZG6" s="9"/>
      <c r="ZH6" s="9"/>
      <c r="ZI6" s="9"/>
      <c r="ZJ6" s="9"/>
      <c r="ZK6" s="9"/>
      <c r="ZL6" s="9"/>
      <c r="ZM6" s="9"/>
      <c r="ZN6" s="9"/>
      <c r="ZO6" s="9"/>
      <c r="ZP6" s="9"/>
      <c r="ZQ6" s="9"/>
      <c r="ZR6" s="9"/>
      <c r="ZS6" s="9"/>
      <c r="ZT6" s="9"/>
      <c r="ZU6" s="9"/>
      <c r="ZV6" s="9"/>
      <c r="ZW6" s="9"/>
      <c r="ZX6" s="9"/>
      <c r="ZY6" s="9"/>
      <c r="ZZ6" s="9"/>
      <c r="AAA6" s="9"/>
      <c r="AAB6" s="9"/>
      <c r="AAC6" s="9"/>
      <c r="AAD6" s="9"/>
      <c r="AAE6" s="9"/>
      <c r="AAF6" s="9"/>
      <c r="AAG6" s="9"/>
      <c r="AAH6" s="9"/>
      <c r="AAI6" s="9"/>
      <c r="AAJ6" s="9"/>
      <c r="AAK6" s="9"/>
      <c r="AAL6" s="9"/>
      <c r="AAM6" s="9"/>
      <c r="AAN6" s="9"/>
      <c r="AAO6" s="9"/>
      <c r="AAP6" s="9"/>
      <c r="AAQ6" s="9"/>
      <c r="AAR6" s="9"/>
      <c r="AAS6" s="9"/>
      <c r="AAT6" s="9"/>
      <c r="AAU6" s="9"/>
      <c r="AAV6" s="9"/>
      <c r="AAW6" s="9"/>
      <c r="AAX6" s="9"/>
      <c r="AAY6" s="9"/>
      <c r="AAZ6" s="9"/>
      <c r="ABA6" s="9"/>
      <c r="ABB6" s="9"/>
      <c r="ABC6" s="9"/>
      <c r="ABD6" s="9"/>
      <c r="ABE6" s="9"/>
      <c r="ABF6" s="9"/>
      <c r="ABG6" s="9"/>
      <c r="ABH6" s="9"/>
      <c r="ABI6" s="9"/>
      <c r="ABJ6" s="9"/>
      <c r="ABK6" s="9"/>
      <c r="ABL6" s="9"/>
      <c r="ABM6" s="9"/>
      <c r="ABN6" s="9"/>
      <c r="ABO6" s="9"/>
      <c r="ABP6" s="9"/>
      <c r="ABQ6" s="9"/>
      <c r="ABR6" s="9"/>
      <c r="ABS6" s="9"/>
      <c r="ABT6" s="9"/>
      <c r="ABU6" s="9"/>
      <c r="ABV6" s="9"/>
      <c r="ABW6" s="9"/>
      <c r="ABX6" s="9"/>
      <c r="ABY6" s="9"/>
      <c r="ABZ6" s="9"/>
      <c r="ACA6" s="9"/>
      <c r="ACB6" s="9"/>
      <c r="ACC6" s="9"/>
      <c r="ACD6" s="9"/>
      <c r="ACE6" s="9"/>
      <c r="ACF6" s="9"/>
      <c r="ACG6" s="9"/>
      <c r="ACH6" s="9"/>
      <c r="ACI6" s="9"/>
      <c r="ACJ6" s="9"/>
      <c r="ACK6" s="9"/>
      <c r="ACL6" s="9"/>
      <c r="ACM6" s="9"/>
      <c r="ACN6" s="9"/>
      <c r="ACO6" s="9"/>
      <c r="ACP6" s="9"/>
      <c r="ACQ6" s="9"/>
      <c r="ACR6" s="9"/>
      <c r="ACS6" s="9"/>
      <c r="ACT6" s="9"/>
      <c r="ACU6" s="9"/>
      <c r="ACV6" s="9"/>
      <c r="ACW6" s="9"/>
      <c r="ACX6" s="9"/>
      <c r="ACY6" s="9"/>
      <c r="ACZ6" s="9"/>
      <c r="ADA6" s="9"/>
      <c r="ADB6" s="9"/>
      <c r="ADC6" s="9"/>
      <c r="ADD6" s="9"/>
      <c r="ADE6" s="9"/>
      <c r="ADF6" s="9"/>
      <c r="ADG6" s="9"/>
      <c r="ADH6" s="9"/>
      <c r="ADI6" s="9"/>
      <c r="ADJ6" s="9"/>
      <c r="ADK6" s="9"/>
      <c r="ADL6" s="9"/>
      <c r="ADM6" s="9"/>
      <c r="ADN6" s="9"/>
      <c r="ADO6" s="9"/>
      <c r="ADP6" s="9"/>
      <c r="ADQ6" s="9"/>
      <c r="ADR6" s="9"/>
      <c r="ADS6" s="9"/>
      <c r="ADT6" s="9"/>
      <c r="ADU6" s="9"/>
      <c r="ADV6" s="9"/>
      <c r="ADW6" s="9"/>
      <c r="ADX6" s="9"/>
      <c r="ADY6" s="9"/>
      <c r="ADZ6" s="9"/>
      <c r="AEA6" s="9"/>
      <c r="AEB6" s="9"/>
      <c r="AEC6" s="9"/>
      <c r="AED6" s="9"/>
      <c r="AEE6" s="9"/>
      <c r="AEF6" s="9"/>
      <c r="AEG6" s="9"/>
      <c r="AEH6" s="9"/>
      <c r="AEI6" s="9"/>
      <c r="AEJ6" s="9"/>
      <c r="AEK6" s="9"/>
      <c r="AEL6" s="9"/>
      <c r="AEM6" s="9"/>
      <c r="AEN6" s="9"/>
      <c r="AEO6" s="9"/>
      <c r="AEP6" s="9"/>
      <c r="AEQ6" s="9"/>
      <c r="AER6" s="9"/>
      <c r="AES6" s="9"/>
      <c r="AET6" s="9"/>
      <c r="AEU6" s="9"/>
      <c r="AEV6" s="9"/>
      <c r="AEW6" s="9"/>
      <c r="AEX6" s="9"/>
      <c r="AEY6" s="9"/>
      <c r="AEZ6" s="9"/>
      <c r="AFA6" s="9"/>
      <c r="AFB6" s="9"/>
      <c r="AFC6" s="9"/>
      <c r="AFD6" s="9"/>
      <c r="AFE6" s="9"/>
      <c r="AFF6" s="9"/>
      <c r="AFG6" s="9"/>
      <c r="AFH6" s="9"/>
      <c r="AFI6" s="9"/>
      <c r="AFJ6" s="9"/>
      <c r="AFK6" s="9"/>
      <c r="AFL6" s="9"/>
      <c r="AFM6" s="9"/>
      <c r="AFN6" s="9"/>
      <c r="AFO6" s="9"/>
      <c r="AFP6" s="9"/>
      <c r="AFQ6" s="9"/>
      <c r="AFR6" s="9"/>
      <c r="AFS6" s="9"/>
      <c r="AFT6" s="9"/>
      <c r="AFU6" s="9"/>
      <c r="AFV6" s="9"/>
      <c r="AFW6" s="9"/>
      <c r="AFX6" s="9"/>
      <c r="AFY6" s="9"/>
      <c r="AFZ6" s="9"/>
      <c r="AGA6" s="9"/>
      <c r="AGB6" s="9"/>
      <c r="AGC6" s="9"/>
      <c r="AGD6" s="9"/>
      <c r="AGE6" s="9"/>
      <c r="AGF6" s="9"/>
      <c r="AGG6" s="9"/>
      <c r="AGH6" s="9"/>
      <c r="AGI6" s="9"/>
      <c r="AGJ6" s="9"/>
      <c r="AGK6" s="9"/>
      <c r="AGL6" s="9"/>
      <c r="AGM6" s="9"/>
      <c r="AGN6" s="9"/>
      <c r="AGO6" s="9"/>
      <c r="AGP6" s="9"/>
      <c r="AGQ6" s="9"/>
      <c r="AGR6" s="9"/>
      <c r="AGS6" s="9"/>
      <c r="AGT6" s="9"/>
      <c r="AGU6" s="9"/>
      <c r="AGV6" s="9"/>
      <c r="AGW6" s="9"/>
      <c r="AGX6" s="9"/>
      <c r="AGY6" s="9"/>
      <c r="AGZ6" s="9"/>
      <c r="AHA6" s="9"/>
      <c r="AHB6" s="9"/>
      <c r="AHC6" s="9"/>
      <c r="AHD6" s="9"/>
      <c r="AHE6" s="9"/>
      <c r="AHF6" s="9"/>
      <c r="AHG6" s="9"/>
      <c r="AHH6" s="9"/>
      <c r="AHI6" s="9"/>
      <c r="AHJ6" s="9"/>
      <c r="AHK6" s="9"/>
      <c r="AHL6" s="9"/>
      <c r="AHM6" s="9"/>
      <c r="AHN6" s="9"/>
      <c r="AHO6" s="9"/>
      <c r="AHP6" s="9"/>
      <c r="AHQ6" s="9"/>
      <c r="AHR6" s="9"/>
      <c r="AHS6" s="9"/>
      <c r="AHT6" s="9"/>
      <c r="AHU6" s="9"/>
      <c r="AHV6" s="9"/>
      <c r="AHW6" s="9"/>
      <c r="AHX6" s="9"/>
      <c r="AHY6" s="9"/>
      <c r="AHZ6" s="9"/>
      <c r="AIA6" s="9"/>
      <c r="AIB6" s="9"/>
      <c r="AIC6" s="9"/>
      <c r="AID6" s="9"/>
      <c r="AIE6" s="9"/>
      <c r="AIF6" s="9"/>
      <c r="AIG6" s="9"/>
      <c r="AIH6" s="9"/>
      <c r="AII6" s="9"/>
      <c r="AIJ6" s="9"/>
      <c r="AIK6" s="9"/>
      <c r="AIL6" s="9"/>
      <c r="AIM6" s="9"/>
      <c r="AIN6" s="9"/>
      <c r="AIO6" s="9"/>
      <c r="AIP6" s="9"/>
      <c r="AIQ6" s="9"/>
      <c r="AIR6" s="9"/>
      <c r="AIS6" s="9"/>
      <c r="AIT6" s="9"/>
      <c r="AIU6" s="9"/>
      <c r="AIV6" s="9"/>
      <c r="AIW6" s="9"/>
      <c r="AIX6" s="9"/>
      <c r="AIY6" s="9"/>
      <c r="AIZ6" s="9"/>
      <c r="AJA6" s="9"/>
      <c r="AJB6" s="9"/>
      <c r="AJC6" s="9"/>
      <c r="AJD6" s="9"/>
      <c r="AJE6" s="9"/>
      <c r="AJF6" s="9"/>
      <c r="AJG6" s="9"/>
      <c r="AJH6" s="9"/>
      <c r="AJI6" s="9"/>
      <c r="AJJ6" s="9"/>
      <c r="AJK6" s="9"/>
      <c r="AJL6" s="9"/>
      <c r="AJM6" s="9"/>
      <c r="AJN6" s="9"/>
      <c r="AJO6" s="9"/>
      <c r="AJP6" s="9"/>
      <c r="AJQ6" s="9"/>
      <c r="AJR6" s="9"/>
      <c r="AJS6" s="9"/>
      <c r="AJT6" s="9"/>
      <c r="AJU6" s="9"/>
      <c r="AJV6" s="9"/>
      <c r="AJW6" s="9"/>
      <c r="AJX6" s="9"/>
      <c r="AJY6" s="9"/>
      <c r="AJZ6" s="9"/>
      <c r="AKA6" s="9"/>
      <c r="AKB6" s="9"/>
      <c r="AKC6" s="9"/>
      <c r="AKD6" s="9"/>
      <c r="AKE6" s="9"/>
      <c r="AKF6" s="9"/>
      <c r="AKG6" s="9"/>
      <c r="AKH6" s="9"/>
      <c r="AKI6" s="9"/>
      <c r="AKJ6" s="9"/>
      <c r="AKK6" s="9"/>
      <c r="AKL6" s="9"/>
      <c r="AKM6" s="9"/>
      <c r="AKN6" s="9"/>
      <c r="AKO6" s="9"/>
      <c r="AKP6" s="9"/>
      <c r="AKQ6" s="9"/>
      <c r="AKR6" s="9"/>
      <c r="AKS6" s="9"/>
      <c r="AKT6" s="9"/>
      <c r="AKU6" s="9"/>
      <c r="AKV6" s="9"/>
      <c r="AKW6" s="9"/>
      <c r="AKX6" s="9"/>
      <c r="AKY6" s="9"/>
      <c r="AKZ6" s="9"/>
      <c r="ALA6" s="9"/>
      <c r="ALB6" s="9"/>
      <c r="ALC6" s="9"/>
      <c r="ALD6" s="9"/>
      <c r="ALE6" s="9"/>
      <c r="ALF6" s="9"/>
      <c r="ALG6" s="9"/>
      <c r="ALH6" s="9"/>
      <c r="ALI6" s="9"/>
      <c r="ALJ6" s="9"/>
      <c r="ALK6" s="9"/>
      <c r="ALL6" s="9"/>
      <c r="ALM6" s="9"/>
      <c r="ALN6" s="9"/>
      <c r="ALO6" s="9"/>
      <c r="ALP6" s="9"/>
      <c r="ALQ6" s="9"/>
      <c r="ALR6" s="9"/>
      <c r="ALS6" s="9"/>
      <c r="ALT6" s="9"/>
      <c r="ALU6" s="9"/>
      <c r="ALV6" s="9"/>
      <c r="ALW6" s="9"/>
      <c r="ALX6" s="9"/>
      <c r="ALY6" s="9"/>
      <c r="ALZ6" s="9"/>
      <c r="AMA6" s="9"/>
      <c r="AMB6" s="9"/>
      <c r="AMC6" s="9"/>
      <c r="AMD6" s="9"/>
      <c r="AME6" s="9"/>
      <c r="AMF6" s="9"/>
      <c r="AMG6" s="9"/>
      <c r="AMH6" s="9"/>
      <c r="AMI6" s="9"/>
      <c r="AMJ6" s="9"/>
      <c r="AMK6" s="9"/>
      <c r="AML6" s="9"/>
      <c r="AMM6" s="9"/>
      <c r="AMN6" s="9"/>
      <c r="AMO6" s="9"/>
      <c r="AMP6" s="9"/>
      <c r="AMQ6" s="9"/>
      <c r="AMR6" s="9"/>
      <c r="AMS6" s="9"/>
      <c r="AMT6" s="9"/>
      <c r="AMU6" s="9"/>
      <c r="AMV6" s="9"/>
      <c r="AMW6" s="9"/>
      <c r="AMX6" s="9"/>
      <c r="AMY6" s="9"/>
      <c r="AMZ6" s="9"/>
      <c r="ANA6" s="9"/>
      <c r="ANB6" s="9"/>
      <c r="ANC6" s="9"/>
      <c r="AND6" s="9"/>
      <c r="ANE6" s="9"/>
      <c r="ANF6" s="9"/>
      <c r="ANG6" s="9"/>
      <c r="ANH6" s="9"/>
      <c r="ANI6" s="9"/>
      <c r="ANJ6" s="9"/>
      <c r="ANK6" s="9"/>
      <c r="ANL6" s="9"/>
      <c r="ANM6" s="9"/>
      <c r="ANN6" s="9"/>
      <c r="ANO6" s="9"/>
      <c r="ANP6" s="9"/>
      <c r="ANQ6" s="9"/>
      <c r="ANR6" s="9"/>
      <c r="ANS6" s="9"/>
      <c r="ANT6" s="9"/>
      <c r="ANU6" s="9"/>
      <c r="ANV6" s="9"/>
      <c r="ANW6" s="9"/>
      <c r="ANX6" s="9"/>
      <c r="ANY6" s="9"/>
      <c r="ANZ6" s="9"/>
      <c r="AOA6" s="9"/>
      <c r="AOB6" s="9"/>
      <c r="AOC6" s="9"/>
      <c r="AOD6" s="9"/>
      <c r="AOE6" s="9"/>
      <c r="AOF6" s="9"/>
      <c r="AOG6" s="9"/>
      <c r="AOH6" s="9"/>
      <c r="AOI6" s="9"/>
      <c r="AOJ6" s="9"/>
      <c r="AOK6" s="9"/>
      <c r="AOL6" s="9"/>
      <c r="AOM6" s="9"/>
      <c r="AON6" s="9"/>
      <c r="AOO6" s="9"/>
      <c r="AOP6" s="9"/>
      <c r="AOQ6" s="9"/>
      <c r="AOR6" s="9"/>
      <c r="AOS6" s="9"/>
      <c r="AOT6" s="9"/>
      <c r="AOU6" s="9"/>
      <c r="AOV6" s="9"/>
      <c r="AOW6" s="9"/>
      <c r="AOX6" s="9"/>
      <c r="AOY6" s="9"/>
      <c r="AOZ6" s="9"/>
      <c r="APA6" s="9"/>
      <c r="APB6" s="9"/>
      <c r="APC6" s="9"/>
      <c r="APD6" s="9"/>
      <c r="APE6" s="9"/>
      <c r="APF6" s="9"/>
      <c r="APG6" s="9"/>
      <c r="APH6" s="9"/>
      <c r="API6" s="9"/>
      <c r="APJ6" s="9"/>
      <c r="APK6" s="9"/>
      <c r="APL6" s="9"/>
      <c r="APM6" s="9"/>
      <c r="APN6" s="9"/>
      <c r="APO6" s="9"/>
      <c r="APP6" s="9"/>
      <c r="APQ6" s="9"/>
      <c r="APR6" s="9"/>
      <c r="APS6" s="9"/>
      <c r="APT6" s="9"/>
      <c r="APU6" s="9"/>
      <c r="APV6" s="9"/>
      <c r="APW6" s="9"/>
      <c r="APX6" s="9"/>
      <c r="APY6" s="9"/>
      <c r="APZ6" s="9"/>
      <c r="AQA6" s="9"/>
      <c r="AQB6" s="9"/>
      <c r="AQC6" s="9"/>
      <c r="AQD6" s="9"/>
      <c r="AQE6" s="9"/>
      <c r="AQF6" s="9"/>
      <c r="AQG6" s="9"/>
      <c r="AQH6" s="9"/>
      <c r="AQI6" s="9"/>
      <c r="AQJ6" s="9"/>
      <c r="AQK6" s="9"/>
      <c r="AQL6" s="9"/>
      <c r="AQM6" s="9"/>
      <c r="AQN6" s="9"/>
      <c r="AQO6" s="9"/>
      <c r="AQP6" s="9"/>
      <c r="AQQ6" s="9"/>
      <c r="AQR6" s="9"/>
      <c r="AQS6" s="9"/>
      <c r="AQT6" s="9"/>
      <c r="AQU6" s="9"/>
      <c r="AQV6" s="9"/>
      <c r="AQW6" s="9"/>
      <c r="AQX6" s="9"/>
      <c r="AQY6" s="9"/>
      <c r="AQZ6" s="9"/>
      <c r="ARA6" s="9"/>
      <c r="ARB6" s="9"/>
      <c r="ARC6" s="9"/>
      <c r="ARD6" s="9"/>
      <c r="ARE6" s="9"/>
      <c r="ARF6" s="9"/>
      <c r="ARG6" s="9"/>
      <c r="ARH6" s="9"/>
      <c r="ARI6" s="9"/>
      <c r="ARJ6" s="9"/>
      <c r="ARK6" s="9"/>
      <c r="ARL6" s="9"/>
      <c r="ARM6" s="9"/>
      <c r="ARN6" s="9"/>
      <c r="ARO6" s="9"/>
      <c r="ARP6" s="9"/>
      <c r="ARQ6" s="9"/>
      <c r="ARR6" s="9"/>
      <c r="ARS6" s="9"/>
      <c r="ART6" s="9"/>
      <c r="ARU6" s="9"/>
      <c r="ARV6" s="9"/>
      <c r="ARW6" s="9"/>
      <c r="ARX6" s="9"/>
      <c r="ARY6" s="9"/>
      <c r="ARZ6" s="9"/>
      <c r="ASA6" s="9"/>
      <c r="ASB6" s="9"/>
      <c r="ASC6" s="9"/>
      <c r="ASD6" s="9"/>
      <c r="ASE6" s="9"/>
      <c r="ASF6" s="9"/>
      <c r="ASG6" s="9"/>
      <c r="ASH6" s="9"/>
      <c r="ASI6" s="9"/>
      <c r="ASJ6" s="9"/>
      <c r="ASK6" s="9"/>
      <c r="ASL6" s="9"/>
      <c r="ASM6" s="9"/>
      <c r="ASN6" s="9"/>
      <c r="ASO6" s="9"/>
      <c r="ASP6" s="9"/>
      <c r="ASQ6" s="9"/>
      <c r="ASR6" s="9"/>
      <c r="ASS6" s="9"/>
      <c r="AST6" s="9"/>
      <c r="ASU6" s="9"/>
      <c r="ASV6" s="9"/>
      <c r="ASW6" s="9"/>
      <c r="ASX6" s="9"/>
      <c r="ASY6" s="9"/>
      <c r="ASZ6" s="9"/>
      <c r="ATA6" s="9"/>
      <c r="ATB6" s="9"/>
      <c r="ATC6" s="9"/>
      <c r="ATD6" s="9"/>
      <c r="ATE6" s="9"/>
      <c r="ATF6" s="9"/>
      <c r="ATG6" s="9"/>
      <c r="ATH6" s="9"/>
      <c r="ATI6" s="9"/>
      <c r="ATJ6" s="9"/>
      <c r="ATK6" s="9"/>
      <c r="ATL6" s="9"/>
      <c r="ATM6" s="9"/>
      <c r="ATN6" s="9"/>
      <c r="ATO6" s="9"/>
      <c r="ATP6" s="9"/>
      <c r="ATQ6" s="9"/>
      <c r="ATR6" s="9"/>
      <c r="ATS6" s="9"/>
      <c r="ATT6" s="9"/>
      <c r="ATU6" s="9"/>
      <c r="ATV6" s="9"/>
      <c r="ATW6" s="9"/>
      <c r="ATX6" s="9"/>
      <c r="ATY6" s="9"/>
      <c r="ATZ6" s="9"/>
      <c r="AUA6" s="9"/>
      <c r="AUB6" s="9"/>
      <c r="AUC6" s="9"/>
      <c r="AUD6" s="9"/>
      <c r="AUE6" s="9"/>
      <c r="AUF6" s="9"/>
      <c r="AUG6" s="9"/>
      <c r="AUH6" s="9"/>
      <c r="AUI6" s="9"/>
      <c r="AUJ6" s="9"/>
      <c r="AUK6" s="9"/>
      <c r="AUL6" s="9"/>
      <c r="AUM6" s="9"/>
      <c r="AUN6" s="9"/>
      <c r="AUO6" s="9"/>
      <c r="AUP6" s="9"/>
      <c r="AUQ6" s="9"/>
      <c r="AUR6" s="9"/>
      <c r="AUS6" s="9"/>
      <c r="AUT6" s="9"/>
      <c r="AUU6" s="9"/>
      <c r="AUV6" s="9"/>
      <c r="AUW6" s="9"/>
      <c r="AUX6" s="9"/>
      <c r="AUY6" s="9"/>
      <c r="AUZ6" s="9"/>
      <c r="AVA6" s="9"/>
      <c r="AVB6" s="9"/>
      <c r="AVC6" s="9"/>
      <c r="AVD6" s="9"/>
      <c r="AVE6" s="9"/>
      <c r="AVF6" s="9"/>
      <c r="AVG6" s="9"/>
      <c r="AVH6" s="9"/>
      <c r="AVI6" s="9"/>
      <c r="AVJ6" s="9"/>
      <c r="AVK6" s="9"/>
      <c r="AVL6" s="9"/>
      <c r="AVM6" s="9"/>
      <c r="AVN6" s="9"/>
      <c r="AVO6" s="9"/>
      <c r="AVP6" s="9"/>
      <c r="AVQ6" s="9"/>
      <c r="AVR6" s="9"/>
      <c r="AVS6" s="9"/>
      <c r="AVT6" s="9"/>
      <c r="AVU6" s="9"/>
      <c r="AVV6" s="9"/>
      <c r="AVW6" s="9"/>
      <c r="AVX6" s="9"/>
      <c r="AVY6" s="9"/>
      <c r="AVZ6" s="9"/>
      <c r="AWA6" s="9"/>
      <c r="AWB6" s="9"/>
      <c r="AWC6" s="9"/>
      <c r="AWD6" s="9"/>
      <c r="AWE6" s="9"/>
      <c r="AWF6" s="9"/>
      <c r="AWG6" s="9"/>
      <c r="AWH6" s="9"/>
      <c r="AWI6" s="9"/>
      <c r="AWJ6" s="9"/>
      <c r="AWK6" s="9"/>
      <c r="AWL6" s="9"/>
      <c r="AWM6" s="9"/>
      <c r="AWN6" s="9"/>
      <c r="AWO6" s="9"/>
      <c r="AWP6" s="9"/>
      <c r="AWQ6" s="9"/>
      <c r="AWR6" s="9"/>
      <c r="AWS6" s="9"/>
      <c r="AWT6" s="9"/>
      <c r="AWU6" s="9"/>
      <c r="AWV6" s="9"/>
      <c r="AWW6" s="9"/>
      <c r="AWX6" s="9"/>
      <c r="AWY6" s="9"/>
      <c r="AWZ6" s="9"/>
      <c r="AXA6" s="9"/>
      <c r="AXB6" s="9"/>
      <c r="AXC6" s="9"/>
      <c r="AXD6" s="9"/>
      <c r="AXE6" s="9"/>
      <c r="AXF6" s="9"/>
      <c r="AXG6" s="9"/>
      <c r="AXH6" s="9"/>
      <c r="AXI6" s="9"/>
      <c r="AXJ6" s="9"/>
      <c r="AXK6" s="9"/>
      <c r="AXL6" s="9"/>
      <c r="AXM6" s="9"/>
      <c r="AXN6" s="9"/>
      <c r="AXO6" s="9"/>
      <c r="AXP6" s="9"/>
      <c r="AXQ6" s="9"/>
      <c r="AXR6" s="9"/>
      <c r="AXS6" s="9"/>
      <c r="AXT6" s="9"/>
      <c r="AXU6" s="9"/>
      <c r="AXV6" s="9"/>
      <c r="AXW6" s="9"/>
      <c r="AXX6" s="9"/>
      <c r="AXY6" s="9"/>
      <c r="AXZ6" s="9"/>
      <c r="AYA6" s="9"/>
      <c r="AYB6" s="9"/>
      <c r="AYC6" s="9"/>
      <c r="AYD6" s="9"/>
      <c r="AYE6" s="9"/>
      <c r="AYF6" s="9"/>
      <c r="AYG6" s="9"/>
      <c r="AYH6" s="9"/>
      <c r="AYI6" s="9"/>
      <c r="AYJ6" s="9"/>
      <c r="AYK6" s="9"/>
      <c r="AYL6" s="9"/>
      <c r="AYM6" s="9"/>
      <c r="AYN6" s="9"/>
      <c r="AYO6" s="9"/>
      <c r="AYP6" s="9"/>
      <c r="AYQ6" s="9"/>
      <c r="AYR6" s="9"/>
      <c r="AYS6" s="9"/>
      <c r="AYT6" s="9"/>
      <c r="AYU6" s="9"/>
      <c r="AYV6" s="9"/>
      <c r="AYW6" s="9"/>
      <c r="AYX6" s="9"/>
      <c r="AYY6" s="9"/>
      <c r="AYZ6" s="9"/>
      <c r="AZA6" s="9"/>
      <c r="AZB6" s="9"/>
      <c r="AZC6" s="9"/>
      <c r="AZD6" s="9"/>
      <c r="AZE6" s="9"/>
      <c r="AZF6" s="9"/>
      <c r="AZG6" s="9"/>
      <c r="AZH6" s="9"/>
      <c r="AZI6" s="9"/>
      <c r="AZJ6" s="9"/>
      <c r="AZK6" s="9"/>
      <c r="AZL6" s="9"/>
      <c r="AZM6" s="9"/>
      <c r="AZN6" s="9"/>
      <c r="AZO6" s="9"/>
      <c r="AZP6" s="9"/>
      <c r="AZQ6" s="9"/>
      <c r="AZR6" s="9"/>
      <c r="AZS6" s="9"/>
      <c r="AZT6" s="9"/>
      <c r="AZU6" s="9"/>
      <c r="AZV6" s="9"/>
      <c r="AZW6" s="9"/>
      <c r="AZX6" s="9"/>
      <c r="AZY6" s="9"/>
      <c r="AZZ6" s="9"/>
      <c r="BAA6" s="9"/>
      <c r="BAB6" s="9"/>
      <c r="BAC6" s="9"/>
      <c r="BAD6" s="9"/>
      <c r="BAE6" s="9"/>
      <c r="BAF6" s="9"/>
      <c r="BAG6" s="9"/>
      <c r="BAH6" s="9"/>
      <c r="BAI6" s="9"/>
      <c r="BAJ6" s="9"/>
      <c r="BAK6" s="9"/>
      <c r="BAL6" s="9"/>
      <c r="BAM6" s="9"/>
      <c r="BAN6" s="9"/>
      <c r="BAO6" s="9"/>
      <c r="BAP6" s="9"/>
      <c r="BAQ6" s="9"/>
      <c r="BAR6" s="9"/>
      <c r="BAS6" s="9"/>
      <c r="BAT6" s="9"/>
      <c r="BAU6" s="9"/>
      <c r="BAV6" s="9"/>
      <c r="BAW6" s="9"/>
      <c r="BAX6" s="9"/>
      <c r="BAY6" s="9"/>
      <c r="BAZ6" s="9"/>
      <c r="BBA6" s="9"/>
      <c r="BBB6" s="9"/>
      <c r="BBC6" s="9"/>
      <c r="BBD6" s="9"/>
      <c r="BBE6" s="9"/>
      <c r="BBF6" s="9"/>
      <c r="BBG6" s="9"/>
      <c r="BBH6" s="9"/>
      <c r="BBI6" s="9"/>
      <c r="BBJ6" s="9"/>
      <c r="BBK6" s="9"/>
      <c r="BBL6" s="9"/>
      <c r="BBM6" s="9"/>
      <c r="BBN6" s="9"/>
      <c r="BBO6" s="9"/>
      <c r="BBP6" s="9"/>
      <c r="BBQ6" s="9"/>
      <c r="BBR6" s="9"/>
      <c r="BBS6" s="9"/>
      <c r="BBT6" s="9"/>
      <c r="BBU6" s="9"/>
      <c r="BBV6" s="9"/>
      <c r="BBW6" s="9"/>
      <c r="BBX6" s="9"/>
      <c r="BBY6" s="9"/>
      <c r="BBZ6" s="9"/>
      <c r="BCA6" s="9"/>
      <c r="BCB6" s="9"/>
      <c r="BCC6" s="9"/>
      <c r="BCD6" s="9"/>
      <c r="BCE6" s="9"/>
      <c r="BCF6" s="9"/>
      <c r="BCG6" s="9"/>
      <c r="BCH6" s="9"/>
      <c r="BCI6" s="9"/>
      <c r="BCJ6" s="9"/>
      <c r="BCK6" s="9"/>
      <c r="BCL6" s="9"/>
      <c r="BCM6" s="9"/>
      <c r="BCN6" s="9"/>
      <c r="BCO6" s="9"/>
      <c r="BCP6" s="9"/>
      <c r="BCQ6" s="9"/>
      <c r="BCR6" s="9"/>
      <c r="BCS6" s="9"/>
      <c r="BCT6" s="9"/>
      <c r="BCU6" s="9"/>
      <c r="BCV6" s="9"/>
      <c r="BCW6" s="9"/>
      <c r="BCX6" s="9"/>
      <c r="BCY6" s="9"/>
      <c r="BCZ6" s="9"/>
      <c r="BDA6" s="9"/>
      <c r="BDB6" s="9"/>
      <c r="BDC6" s="9"/>
      <c r="BDD6" s="9"/>
      <c r="BDE6" s="9"/>
      <c r="BDF6" s="9"/>
      <c r="BDG6" s="9"/>
      <c r="BDH6" s="9"/>
      <c r="BDI6" s="9"/>
      <c r="BDJ6" s="9"/>
      <c r="BDK6" s="9"/>
      <c r="BDL6" s="9"/>
      <c r="BDM6" s="9"/>
      <c r="BDN6" s="9"/>
      <c r="BDO6" s="9"/>
      <c r="BDP6" s="9"/>
      <c r="BDQ6" s="9"/>
      <c r="BDR6" s="9"/>
      <c r="BDS6" s="9"/>
      <c r="BDT6" s="9"/>
      <c r="BDU6" s="9"/>
      <c r="BDV6" s="9"/>
      <c r="BDW6" s="9"/>
      <c r="BDX6" s="9"/>
      <c r="BDY6" s="9"/>
      <c r="BDZ6" s="9"/>
      <c r="BEA6" s="9"/>
      <c r="BEB6" s="9"/>
      <c r="BEC6" s="9"/>
      <c r="BED6" s="9"/>
      <c r="BEE6" s="9"/>
      <c r="BEF6" s="9"/>
      <c r="BEG6" s="9"/>
      <c r="BEH6" s="9"/>
      <c r="BEI6" s="9"/>
      <c r="BEJ6" s="9"/>
      <c r="BEK6" s="9"/>
      <c r="BEL6" s="9"/>
      <c r="BEM6" s="9"/>
      <c r="BEN6" s="9"/>
      <c r="BEO6" s="9"/>
      <c r="BEP6" s="9"/>
      <c r="BEQ6" s="9"/>
      <c r="BER6" s="9"/>
      <c r="BES6" s="9"/>
      <c r="BET6" s="9"/>
      <c r="BEU6" s="9"/>
      <c r="BEV6" s="9"/>
      <c r="BEW6" s="9"/>
      <c r="BEX6" s="9"/>
      <c r="BEY6" s="9"/>
      <c r="BEZ6" s="9"/>
      <c r="BFA6" s="9"/>
      <c r="BFB6" s="9"/>
      <c r="BFC6" s="9"/>
      <c r="BFD6" s="9"/>
      <c r="BFE6" s="9"/>
      <c r="BFF6" s="9"/>
      <c r="BFG6" s="9"/>
      <c r="BFH6" s="9"/>
      <c r="BFI6" s="9"/>
      <c r="BFJ6" s="9"/>
      <c r="BFK6" s="9"/>
      <c r="BFL6" s="9"/>
      <c r="BFM6" s="9"/>
      <c r="BFN6" s="9"/>
      <c r="BFO6" s="9"/>
      <c r="BFP6" s="9"/>
      <c r="BFQ6" s="9"/>
      <c r="BFR6" s="9"/>
      <c r="BFS6" s="9"/>
      <c r="BFT6" s="9"/>
      <c r="BFU6" s="9"/>
      <c r="BFV6" s="9"/>
      <c r="BFW6" s="9"/>
      <c r="BFX6" s="9"/>
      <c r="BFY6" s="9"/>
      <c r="BFZ6" s="9"/>
      <c r="BGA6" s="9"/>
      <c r="BGB6" s="9"/>
      <c r="BGC6" s="9"/>
      <c r="BGD6" s="9"/>
      <c r="BGE6" s="9"/>
      <c r="BGF6" s="9"/>
      <c r="BGG6" s="9"/>
      <c r="BGH6" s="9"/>
      <c r="BGI6" s="9"/>
      <c r="BGJ6" s="9"/>
      <c r="BGK6" s="9"/>
      <c r="BGL6" s="9"/>
      <c r="BGM6" s="9"/>
      <c r="BGN6" s="9"/>
      <c r="BGO6" s="9"/>
      <c r="BGP6" s="9"/>
      <c r="BGQ6" s="9"/>
      <c r="BGR6" s="9"/>
      <c r="BGS6" s="9"/>
      <c r="BGT6" s="9"/>
      <c r="BGU6" s="9"/>
      <c r="BGV6" s="9"/>
      <c r="BGW6" s="9"/>
      <c r="BGX6" s="9"/>
      <c r="BGY6" s="9"/>
      <c r="BGZ6" s="9"/>
      <c r="BHA6" s="9"/>
      <c r="BHB6" s="9"/>
      <c r="BHC6" s="9"/>
      <c r="BHD6" s="9"/>
      <c r="BHE6" s="9"/>
      <c r="BHF6" s="9"/>
      <c r="BHG6" s="9"/>
      <c r="BHH6" s="9"/>
      <c r="BHI6" s="9"/>
      <c r="BHJ6" s="9"/>
      <c r="BHK6" s="9"/>
      <c r="BHL6" s="9"/>
      <c r="BHM6" s="9"/>
      <c r="BHN6" s="9"/>
      <c r="BHO6" s="9"/>
      <c r="BHP6" s="9"/>
      <c r="BHQ6" s="9"/>
      <c r="BHR6" s="9"/>
      <c r="BHS6" s="9"/>
      <c r="BHT6" s="9"/>
      <c r="BHU6" s="9"/>
      <c r="BHV6" s="9"/>
      <c r="BHW6" s="9"/>
      <c r="BHX6" s="9"/>
      <c r="BHY6" s="9"/>
      <c r="BHZ6" s="9"/>
      <c r="BIA6" s="9"/>
      <c r="BIB6" s="9"/>
      <c r="BIC6" s="9"/>
      <c r="BID6" s="9"/>
      <c r="BIE6" s="9"/>
      <c r="BIF6" s="9"/>
      <c r="BIG6" s="9"/>
      <c r="BIH6" s="9"/>
      <c r="BII6" s="9"/>
      <c r="BIJ6" s="9"/>
      <c r="BIK6" s="9"/>
      <c r="BIL6" s="9"/>
      <c r="BIM6" s="9"/>
      <c r="BIN6" s="9"/>
      <c r="BIO6" s="9"/>
      <c r="BIP6" s="9"/>
      <c r="BIQ6" s="9"/>
      <c r="BIR6" s="9"/>
      <c r="BIS6" s="9"/>
      <c r="BIT6" s="9"/>
      <c r="BIU6" s="9"/>
      <c r="BIV6" s="9"/>
      <c r="BIW6" s="9"/>
      <c r="BIX6" s="9"/>
      <c r="BIY6" s="9"/>
      <c r="BIZ6" s="9"/>
      <c r="BJA6" s="9"/>
      <c r="BJB6" s="9"/>
      <c r="BJC6" s="9"/>
      <c r="BJD6" s="9"/>
      <c r="BJE6" s="9"/>
      <c r="BJF6" s="9"/>
      <c r="BJG6" s="9"/>
      <c r="BJH6" s="9"/>
      <c r="BJI6" s="9"/>
      <c r="BJJ6" s="9"/>
      <c r="BJK6" s="9"/>
      <c r="BJL6" s="9"/>
      <c r="BJM6" s="9"/>
      <c r="BJN6" s="9"/>
      <c r="BJO6" s="9"/>
      <c r="BJP6" s="9"/>
      <c r="BJQ6" s="9"/>
      <c r="BJR6" s="9"/>
      <c r="BJS6" s="9"/>
      <c r="BJT6" s="9"/>
      <c r="BJU6" s="9"/>
      <c r="BJV6" s="9"/>
      <c r="BJW6" s="9"/>
      <c r="BJX6" s="9"/>
      <c r="BJY6" s="9"/>
      <c r="BJZ6" s="9"/>
      <c r="BKA6" s="9"/>
      <c r="BKB6" s="9"/>
      <c r="BKC6" s="9"/>
      <c r="BKD6" s="9"/>
      <c r="BKE6" s="9"/>
      <c r="BKF6" s="9"/>
      <c r="BKG6" s="9"/>
      <c r="BKH6" s="9"/>
      <c r="BKI6" s="9"/>
      <c r="BKJ6" s="9"/>
      <c r="BKK6" s="9"/>
      <c r="BKL6" s="9"/>
      <c r="BKM6" s="9"/>
      <c r="BKN6" s="9"/>
      <c r="BKO6" s="9"/>
      <c r="BKP6" s="9"/>
      <c r="BKQ6" s="9"/>
      <c r="BKR6" s="9"/>
      <c r="BKS6" s="9"/>
      <c r="BKT6" s="9"/>
      <c r="BKU6" s="9"/>
      <c r="BKV6" s="9"/>
      <c r="BKW6" s="9"/>
      <c r="BKX6" s="9"/>
      <c r="BKY6" s="9"/>
      <c r="BKZ6" s="9"/>
      <c r="BLA6" s="9"/>
      <c r="BLB6" s="9"/>
      <c r="BLC6" s="9"/>
      <c r="BLD6" s="9"/>
      <c r="BLE6" s="9"/>
      <c r="BLF6" s="9"/>
      <c r="BLG6" s="9"/>
      <c r="BLH6" s="9"/>
      <c r="BLI6" s="9"/>
      <c r="BLJ6" s="9"/>
      <c r="BLK6" s="9"/>
      <c r="BLL6" s="9"/>
      <c r="BLM6" s="9"/>
      <c r="BLN6" s="9"/>
      <c r="BLO6" s="9"/>
      <c r="BLP6" s="9"/>
      <c r="BLQ6" s="9"/>
      <c r="BLR6" s="9"/>
      <c r="BLS6" s="9"/>
      <c r="BLT6" s="9"/>
      <c r="BLU6" s="9"/>
      <c r="BLV6" s="9"/>
      <c r="BLW6" s="9"/>
      <c r="BLX6" s="9"/>
      <c r="BLY6" s="9"/>
      <c r="BLZ6" s="9"/>
      <c r="BMA6" s="9"/>
      <c r="BMB6" s="9"/>
      <c r="BMC6" s="9"/>
      <c r="BMD6" s="9"/>
      <c r="BME6" s="9"/>
      <c r="BMF6" s="9"/>
      <c r="BMG6" s="9"/>
      <c r="BMH6" s="9"/>
      <c r="BMI6" s="9"/>
      <c r="BMJ6" s="9"/>
      <c r="BMK6" s="9"/>
      <c r="BML6" s="9"/>
      <c r="BMM6" s="9"/>
      <c r="BMN6" s="9"/>
      <c r="BMO6" s="9"/>
      <c r="BMP6" s="9"/>
      <c r="BMQ6" s="9"/>
      <c r="BMR6" s="9"/>
      <c r="BMS6" s="9"/>
      <c r="BMT6" s="9"/>
      <c r="BMU6" s="9"/>
      <c r="BMV6" s="9"/>
      <c r="BMW6" s="9"/>
      <c r="BMX6" s="9"/>
      <c r="BMY6" s="9"/>
      <c r="BMZ6" s="9"/>
      <c r="BNA6" s="9"/>
      <c r="BNB6" s="9"/>
      <c r="BNC6" s="9"/>
      <c r="BND6" s="9"/>
      <c r="BNE6" s="9"/>
      <c r="BNF6" s="9"/>
      <c r="BNG6" s="9"/>
      <c r="BNH6" s="9"/>
      <c r="BNI6" s="9"/>
      <c r="BNJ6" s="9"/>
      <c r="BNK6" s="9"/>
      <c r="BNL6" s="9"/>
      <c r="BNM6" s="9"/>
      <c r="BNN6" s="9"/>
      <c r="BNO6" s="9"/>
      <c r="BNP6" s="9"/>
      <c r="BNQ6" s="9"/>
      <c r="BNR6" s="9"/>
      <c r="BNS6" s="9"/>
      <c r="BNT6" s="9"/>
      <c r="BNU6" s="9"/>
      <c r="BNV6" s="9"/>
      <c r="BNW6" s="9"/>
      <c r="BNX6" s="9"/>
      <c r="BNY6" s="9"/>
      <c r="BNZ6" s="9"/>
      <c r="BOA6" s="9"/>
      <c r="BOB6" s="9"/>
      <c r="BOC6" s="9"/>
      <c r="BOD6" s="9"/>
      <c r="BOE6" s="9"/>
      <c r="BOF6" s="9"/>
      <c r="BOG6" s="9"/>
      <c r="BOH6" s="9"/>
      <c r="BOI6" s="9"/>
      <c r="BOJ6" s="9"/>
      <c r="BOK6" s="9"/>
      <c r="BOL6" s="9"/>
      <c r="BOM6" s="9"/>
      <c r="BON6" s="9"/>
      <c r="BOO6" s="9"/>
      <c r="BOP6" s="9"/>
      <c r="BOQ6" s="9"/>
      <c r="BOR6" s="9"/>
      <c r="BOS6" s="9"/>
      <c r="BOT6" s="9"/>
      <c r="BOU6" s="9"/>
      <c r="BOV6" s="9"/>
      <c r="BOW6" s="9"/>
      <c r="BOX6" s="9"/>
      <c r="BOY6" s="9"/>
      <c r="BOZ6" s="9"/>
      <c r="BPA6" s="9"/>
      <c r="BPB6" s="9"/>
      <c r="BPC6" s="9"/>
      <c r="BPD6" s="9"/>
      <c r="BPE6" s="9"/>
      <c r="BPF6" s="9"/>
      <c r="BPG6" s="9"/>
      <c r="BPH6" s="9"/>
      <c r="BPI6" s="9"/>
      <c r="BPJ6" s="9"/>
      <c r="BPK6" s="9"/>
      <c r="BPL6" s="9"/>
      <c r="BPM6" s="9"/>
      <c r="BPN6" s="9"/>
      <c r="BPO6" s="9"/>
      <c r="BPP6" s="9"/>
      <c r="BPQ6" s="9"/>
      <c r="BPR6" s="9"/>
      <c r="BPS6" s="9"/>
      <c r="BPT6" s="9"/>
      <c r="BPU6" s="9"/>
      <c r="BPV6" s="9"/>
      <c r="BPW6" s="9"/>
      <c r="BPX6" s="9"/>
      <c r="BPY6" s="9"/>
      <c r="BPZ6" s="9"/>
      <c r="BQA6" s="9"/>
      <c r="BQB6" s="9"/>
      <c r="BQC6" s="9"/>
      <c r="BQD6" s="9"/>
      <c r="BQE6" s="9"/>
      <c r="BQF6" s="9"/>
      <c r="BQG6" s="9"/>
      <c r="BQH6" s="9"/>
      <c r="BQI6" s="9"/>
      <c r="BQJ6" s="9"/>
      <c r="BQK6" s="9"/>
      <c r="BQL6" s="9"/>
      <c r="BQM6" s="9"/>
      <c r="BQN6" s="9"/>
      <c r="BQO6" s="9"/>
      <c r="BQP6" s="9"/>
      <c r="BQQ6" s="9"/>
      <c r="BQR6" s="9"/>
      <c r="BQS6" s="9"/>
      <c r="BQT6" s="9"/>
      <c r="BQU6" s="9"/>
      <c r="BQV6" s="9"/>
      <c r="BQW6" s="9"/>
      <c r="BQX6" s="9"/>
      <c r="BQY6" s="9"/>
      <c r="BQZ6" s="9"/>
      <c r="BRA6" s="9"/>
      <c r="BRB6" s="9"/>
      <c r="BRC6" s="9"/>
      <c r="BRD6" s="9"/>
      <c r="BRE6" s="9"/>
      <c r="BRF6" s="9"/>
      <c r="BRG6" s="9"/>
      <c r="BRH6" s="9"/>
      <c r="BRI6" s="9"/>
      <c r="BRJ6" s="9"/>
      <c r="BRK6" s="9"/>
      <c r="BRL6" s="9"/>
      <c r="BRM6" s="9"/>
      <c r="BRN6" s="9"/>
      <c r="BRO6" s="9"/>
      <c r="BRP6" s="9"/>
      <c r="BRQ6" s="9"/>
      <c r="BRR6" s="9"/>
      <c r="BRS6" s="9"/>
      <c r="BRT6" s="9"/>
      <c r="BRU6" s="9"/>
      <c r="BRV6" s="9"/>
      <c r="BRW6" s="9"/>
      <c r="BRX6" s="9"/>
      <c r="BRY6" s="9"/>
      <c r="BRZ6" s="9"/>
      <c r="BSA6" s="9"/>
      <c r="BSB6" s="9"/>
      <c r="BSC6" s="9"/>
      <c r="BSD6" s="9"/>
      <c r="BSE6" s="9"/>
      <c r="BSF6" s="9"/>
      <c r="BSG6" s="9"/>
      <c r="BSH6" s="9"/>
      <c r="BSI6" s="9"/>
      <c r="BSJ6" s="9"/>
      <c r="BSK6" s="9"/>
      <c r="BSL6" s="9"/>
      <c r="BSM6" s="9"/>
      <c r="BSN6" s="9"/>
      <c r="BSO6" s="9"/>
      <c r="BSP6" s="9"/>
      <c r="BSQ6" s="9"/>
      <c r="BSR6" s="9"/>
      <c r="BSS6" s="9"/>
      <c r="BST6" s="9"/>
      <c r="BSU6" s="9"/>
      <c r="BSV6" s="9"/>
      <c r="BSW6" s="9"/>
      <c r="BSX6" s="9"/>
      <c r="BSY6" s="9"/>
      <c r="BSZ6" s="9"/>
      <c r="BTA6" s="9"/>
      <c r="BTB6" s="9"/>
      <c r="BTC6" s="9"/>
      <c r="BTD6" s="9"/>
      <c r="BTE6" s="9"/>
      <c r="BTF6" s="9"/>
      <c r="BTG6" s="9"/>
      <c r="BTH6" s="9"/>
      <c r="BTI6" s="9"/>
      <c r="BTJ6" s="9"/>
      <c r="BTK6" s="9"/>
      <c r="BTL6" s="9"/>
      <c r="BTM6" s="9"/>
      <c r="BTN6" s="9"/>
      <c r="BTO6" s="9"/>
      <c r="BTP6" s="9"/>
      <c r="BTQ6" s="9"/>
      <c r="BTR6" s="9"/>
      <c r="BTS6" s="9"/>
      <c r="BTT6" s="9"/>
      <c r="BTU6" s="9"/>
      <c r="BTV6" s="9"/>
      <c r="BTW6" s="9"/>
      <c r="BTX6" s="9"/>
      <c r="BTY6" s="9"/>
      <c r="BTZ6" s="9"/>
      <c r="BUA6" s="9"/>
      <c r="BUB6" s="9"/>
      <c r="BUC6" s="9"/>
      <c r="BUD6" s="9"/>
      <c r="BUE6" s="9"/>
      <c r="BUF6" s="9"/>
      <c r="BUG6" s="9"/>
      <c r="BUH6" s="9"/>
      <c r="BUI6" s="9"/>
      <c r="BUJ6" s="9"/>
      <c r="BUK6" s="9"/>
      <c r="BUL6" s="9"/>
      <c r="BUM6" s="9"/>
      <c r="BUN6" s="9"/>
      <c r="BUO6" s="9"/>
      <c r="BUP6" s="9"/>
      <c r="BUQ6" s="9"/>
      <c r="BUR6" s="9"/>
      <c r="BUS6" s="9"/>
      <c r="BUT6" s="9"/>
      <c r="BUU6" s="9"/>
      <c r="BUV6" s="9"/>
      <c r="BUW6" s="9"/>
      <c r="BUX6" s="9"/>
      <c r="BUY6" s="9"/>
      <c r="BUZ6" s="9"/>
      <c r="BVA6" s="9"/>
      <c r="BVB6" s="9"/>
      <c r="BVC6" s="9"/>
      <c r="BVD6" s="9"/>
      <c r="BVE6" s="9"/>
      <c r="BVF6" s="9"/>
      <c r="BVG6" s="9"/>
      <c r="BVH6" s="9"/>
      <c r="BVI6" s="9"/>
      <c r="BVJ6" s="9"/>
      <c r="BVK6" s="9"/>
      <c r="BVL6" s="9"/>
      <c r="BVM6" s="9"/>
      <c r="BVN6" s="9"/>
      <c r="BVO6" s="9"/>
      <c r="BVP6" s="9"/>
      <c r="BVQ6" s="9"/>
      <c r="BVR6" s="9"/>
      <c r="BVS6" s="9"/>
      <c r="BVT6" s="9"/>
      <c r="BVU6" s="9"/>
      <c r="BVV6" s="9"/>
      <c r="BVW6" s="9"/>
      <c r="BVX6" s="9"/>
      <c r="BVY6" s="9"/>
      <c r="BVZ6" s="9"/>
      <c r="BWA6" s="9"/>
      <c r="BWB6" s="9"/>
      <c r="BWC6" s="9"/>
      <c r="BWD6" s="9"/>
      <c r="BWE6" s="9"/>
      <c r="BWF6" s="9"/>
      <c r="BWG6" s="9"/>
      <c r="BWH6" s="9"/>
      <c r="BWI6" s="9"/>
      <c r="BWJ6" s="9"/>
      <c r="BWK6" s="9"/>
      <c r="BWL6" s="9"/>
      <c r="BWM6" s="9"/>
      <c r="BWN6" s="9"/>
      <c r="BWO6" s="9"/>
      <c r="BWP6" s="9"/>
      <c r="BWQ6" s="9"/>
      <c r="BWR6" s="9"/>
      <c r="BWS6" s="9"/>
      <c r="BWT6" s="9"/>
      <c r="BWU6" s="9"/>
      <c r="BWV6" s="9"/>
      <c r="BWW6" s="9"/>
      <c r="BWX6" s="9"/>
      <c r="BWY6" s="9"/>
      <c r="BWZ6" s="9"/>
      <c r="BXA6" s="9"/>
      <c r="BXB6" s="9"/>
      <c r="BXC6" s="9"/>
      <c r="BXD6" s="9"/>
    </row>
    <row r="7" spans="1:1980" s="71" customFormat="1" ht="20.25">
      <c r="A7" s="91"/>
      <c r="B7" s="92"/>
      <c r="C7" s="92"/>
      <c r="D7" s="92"/>
      <c r="E7" s="92"/>
      <c r="F7" s="92"/>
      <c r="G7" s="92"/>
      <c r="H7" s="92"/>
      <c r="I7" s="92"/>
      <c r="J7" s="92"/>
      <c r="K7" s="92"/>
      <c r="L7" s="93"/>
      <c r="M7" s="93"/>
      <c r="N7" s="94"/>
      <c r="O7" s="95"/>
      <c r="P7" s="96"/>
      <c r="Q7" s="102"/>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7"/>
      <c r="JW7" s="67"/>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7"/>
      <c r="LP7" s="67"/>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7"/>
      <c r="NI7" s="67"/>
      <c r="NJ7" s="67"/>
      <c r="NK7" s="67"/>
      <c r="NL7" s="67"/>
      <c r="NM7" s="67"/>
      <c r="NN7" s="67"/>
      <c r="NO7" s="67"/>
      <c r="NP7" s="67"/>
      <c r="NQ7" s="67"/>
      <c r="NR7" s="67"/>
      <c r="NS7" s="67"/>
      <c r="NT7" s="67"/>
      <c r="NU7" s="67"/>
      <c r="NV7" s="67"/>
      <c r="NW7" s="67"/>
      <c r="NX7" s="67"/>
      <c r="NY7" s="67"/>
      <c r="NZ7" s="67"/>
      <c r="OA7" s="67"/>
      <c r="OB7" s="67"/>
      <c r="OC7" s="67"/>
      <c r="OD7" s="67"/>
      <c r="OE7" s="67"/>
      <c r="OF7" s="67"/>
      <c r="OG7" s="67"/>
      <c r="OH7" s="67"/>
      <c r="OI7" s="67"/>
      <c r="OJ7" s="67"/>
      <c r="OK7" s="67"/>
      <c r="OL7" s="67"/>
      <c r="OM7" s="67"/>
      <c r="ON7" s="67"/>
      <c r="OO7" s="67"/>
      <c r="OP7" s="67"/>
      <c r="OQ7" s="67"/>
      <c r="OR7" s="67"/>
      <c r="OS7" s="67"/>
      <c r="OT7" s="67"/>
      <c r="OU7" s="67"/>
      <c r="OV7" s="67"/>
      <c r="OW7" s="67"/>
      <c r="OX7" s="67"/>
      <c r="OY7" s="67"/>
      <c r="OZ7" s="67"/>
      <c r="PA7" s="67"/>
      <c r="PB7" s="67"/>
      <c r="PC7" s="67"/>
      <c r="PD7" s="67"/>
      <c r="PE7" s="67"/>
      <c r="PF7" s="67"/>
      <c r="PG7" s="67"/>
      <c r="PH7" s="67"/>
      <c r="PI7" s="67"/>
      <c r="PJ7" s="67"/>
      <c r="PK7" s="67"/>
      <c r="PL7" s="67"/>
      <c r="PM7" s="67"/>
      <c r="PN7" s="67"/>
      <c r="PO7" s="67"/>
      <c r="PP7" s="67"/>
      <c r="PQ7" s="67"/>
      <c r="PR7" s="67"/>
      <c r="PS7" s="67"/>
      <c r="PT7" s="67"/>
      <c r="PU7" s="67"/>
      <c r="PV7" s="67"/>
      <c r="PW7" s="67"/>
      <c r="PX7" s="67"/>
      <c r="PY7" s="67"/>
      <c r="PZ7" s="67"/>
      <c r="QA7" s="67"/>
      <c r="QB7" s="67"/>
      <c r="QC7" s="67"/>
      <c r="QD7" s="67"/>
      <c r="QE7" s="67"/>
      <c r="QF7" s="67"/>
      <c r="QG7" s="67"/>
      <c r="QH7" s="67"/>
      <c r="QI7" s="67"/>
      <c r="QJ7" s="67"/>
      <c r="QK7" s="67"/>
      <c r="QL7" s="67"/>
      <c r="QM7" s="67"/>
      <c r="QN7" s="67"/>
      <c r="QO7" s="67"/>
      <c r="QP7" s="67"/>
      <c r="QQ7" s="67"/>
      <c r="QR7" s="67"/>
      <c r="QS7" s="67"/>
      <c r="QT7" s="67"/>
      <c r="QU7" s="67"/>
      <c r="QV7" s="67"/>
      <c r="QW7" s="67"/>
      <c r="QX7" s="67"/>
      <c r="QY7" s="67"/>
      <c r="QZ7" s="67"/>
      <c r="RA7" s="67"/>
      <c r="RB7" s="67"/>
      <c r="RC7" s="67"/>
      <c r="RD7" s="67"/>
      <c r="RE7" s="67"/>
      <c r="RF7" s="67"/>
      <c r="RG7" s="67"/>
      <c r="RH7" s="67"/>
      <c r="RI7" s="67"/>
      <c r="RJ7" s="67"/>
      <c r="RK7" s="67"/>
      <c r="RL7" s="67"/>
      <c r="RM7" s="67"/>
      <c r="RN7" s="67"/>
      <c r="RO7" s="67"/>
      <c r="RP7" s="67"/>
      <c r="RQ7" s="67"/>
      <c r="RR7" s="67"/>
      <c r="RS7" s="67"/>
      <c r="RT7" s="67"/>
      <c r="RU7" s="67"/>
      <c r="RV7" s="67"/>
      <c r="RW7" s="67"/>
      <c r="RX7" s="67"/>
      <c r="RY7" s="67"/>
      <c r="RZ7" s="67"/>
      <c r="SA7" s="67"/>
      <c r="SB7" s="67"/>
      <c r="SC7" s="67"/>
      <c r="SD7" s="67"/>
      <c r="SE7" s="67"/>
      <c r="SF7" s="67"/>
      <c r="SG7" s="67"/>
      <c r="SH7" s="67"/>
      <c r="SI7" s="67"/>
      <c r="SJ7" s="67"/>
      <c r="SK7" s="67"/>
      <c r="SL7" s="67"/>
      <c r="SM7" s="67"/>
      <c r="SN7" s="67"/>
      <c r="SO7" s="67"/>
      <c r="SP7" s="67"/>
      <c r="SQ7" s="67"/>
      <c r="SR7" s="67"/>
      <c r="SS7" s="67"/>
      <c r="ST7" s="67"/>
      <c r="SU7" s="67"/>
      <c r="SV7" s="67"/>
      <c r="SW7" s="67"/>
      <c r="SX7" s="67"/>
      <c r="SY7" s="67"/>
      <c r="SZ7" s="67"/>
      <c r="TA7" s="67"/>
      <c r="TB7" s="67"/>
      <c r="TC7" s="67"/>
      <c r="TD7" s="67"/>
      <c r="TE7" s="67"/>
      <c r="TF7" s="67"/>
      <c r="TG7" s="67"/>
      <c r="TH7" s="67"/>
      <c r="TI7" s="67"/>
      <c r="TJ7" s="67"/>
      <c r="TK7" s="67"/>
      <c r="TL7" s="67"/>
      <c r="TM7" s="67"/>
      <c r="TN7" s="67"/>
      <c r="TO7" s="67"/>
      <c r="TP7" s="67"/>
      <c r="TQ7" s="67"/>
      <c r="TR7" s="67"/>
      <c r="TS7" s="67"/>
      <c r="TT7" s="67"/>
      <c r="TU7" s="67"/>
      <c r="TV7" s="67"/>
      <c r="TW7" s="67"/>
      <c r="TX7" s="67"/>
      <c r="TY7" s="67"/>
      <c r="TZ7" s="67"/>
      <c r="UA7" s="67"/>
      <c r="UB7" s="67"/>
      <c r="UC7" s="67"/>
      <c r="UD7" s="67"/>
      <c r="UE7" s="67"/>
      <c r="UF7" s="67"/>
      <c r="UG7" s="67"/>
      <c r="UH7" s="67"/>
      <c r="UI7" s="67"/>
      <c r="UJ7" s="67"/>
      <c r="UK7" s="67"/>
      <c r="UL7" s="67"/>
      <c r="UM7" s="67"/>
      <c r="UN7" s="67"/>
      <c r="UO7" s="67"/>
      <c r="UP7" s="67"/>
      <c r="UQ7" s="67"/>
      <c r="UR7" s="67"/>
      <c r="US7" s="67"/>
      <c r="UT7" s="67"/>
      <c r="UU7" s="67"/>
      <c r="UV7" s="67"/>
      <c r="UW7" s="67"/>
      <c r="UX7" s="67"/>
      <c r="UY7" s="67"/>
      <c r="UZ7" s="67"/>
      <c r="VA7" s="67"/>
      <c r="VB7" s="67"/>
      <c r="VC7" s="67"/>
      <c r="VD7" s="67"/>
      <c r="VE7" s="67"/>
      <c r="VF7" s="67"/>
      <c r="VG7" s="67"/>
      <c r="VH7" s="67"/>
      <c r="VI7" s="67"/>
      <c r="VJ7" s="67"/>
      <c r="VK7" s="67"/>
      <c r="VL7" s="67"/>
      <c r="VM7" s="67"/>
      <c r="VN7" s="67"/>
      <c r="VO7" s="67"/>
      <c r="VP7" s="67"/>
      <c r="VQ7" s="67"/>
      <c r="VR7" s="67"/>
      <c r="VS7" s="67"/>
      <c r="VT7" s="67"/>
      <c r="VU7" s="67"/>
      <c r="VV7" s="67"/>
      <c r="VW7" s="67"/>
      <c r="VX7" s="67"/>
      <c r="VY7" s="67"/>
      <c r="VZ7" s="67"/>
      <c r="WA7" s="67"/>
      <c r="WB7" s="67"/>
      <c r="WC7" s="67"/>
      <c r="WD7" s="67"/>
      <c r="WE7" s="67"/>
      <c r="WF7" s="67"/>
      <c r="WG7" s="67"/>
      <c r="WH7" s="67"/>
      <c r="WI7" s="67"/>
      <c r="WJ7" s="67"/>
      <c r="WK7" s="67"/>
      <c r="WL7" s="67"/>
      <c r="WM7" s="67"/>
      <c r="WN7" s="67"/>
      <c r="WO7" s="67"/>
      <c r="WP7" s="67"/>
      <c r="WQ7" s="67"/>
      <c r="WR7" s="67"/>
      <c r="WS7" s="67"/>
      <c r="WT7" s="67"/>
      <c r="WU7" s="67"/>
      <c r="WV7" s="67"/>
      <c r="WW7" s="67"/>
      <c r="WX7" s="67"/>
      <c r="WY7" s="67"/>
      <c r="WZ7" s="67"/>
      <c r="XA7" s="67"/>
      <c r="XB7" s="67"/>
      <c r="XC7" s="67"/>
      <c r="XD7" s="67"/>
      <c r="XE7" s="67"/>
      <c r="XF7" s="67"/>
      <c r="XG7" s="67"/>
      <c r="XH7" s="67"/>
      <c r="XI7" s="67"/>
      <c r="XJ7" s="67"/>
      <c r="XK7" s="67"/>
      <c r="XL7" s="67"/>
      <c r="XM7" s="67"/>
      <c r="XN7" s="67"/>
      <c r="XO7" s="67"/>
      <c r="XP7" s="67"/>
      <c r="XQ7" s="67"/>
      <c r="XR7" s="67"/>
      <c r="XS7" s="67"/>
      <c r="XT7" s="67"/>
      <c r="XU7" s="67"/>
      <c r="XV7" s="67"/>
      <c r="XW7" s="67"/>
      <c r="XX7" s="67"/>
      <c r="XY7" s="67"/>
      <c r="XZ7" s="67"/>
      <c r="YA7" s="67"/>
      <c r="YB7" s="67"/>
      <c r="YC7" s="67"/>
      <c r="YD7" s="67"/>
      <c r="YE7" s="67"/>
      <c r="YF7" s="67"/>
      <c r="YG7" s="67"/>
      <c r="YH7" s="67"/>
      <c r="YI7" s="67"/>
      <c r="YJ7" s="67"/>
      <c r="YK7" s="67"/>
      <c r="YL7" s="67"/>
      <c r="YM7" s="67"/>
      <c r="YN7" s="67"/>
      <c r="YO7" s="67"/>
      <c r="YP7" s="67"/>
      <c r="YQ7" s="67"/>
      <c r="YR7" s="67"/>
      <c r="YS7" s="67"/>
      <c r="YT7" s="67"/>
      <c r="YU7" s="67"/>
      <c r="YV7" s="67"/>
      <c r="YW7" s="67"/>
      <c r="YX7" s="67"/>
      <c r="YY7" s="67"/>
      <c r="YZ7" s="67"/>
      <c r="ZA7" s="67"/>
      <c r="ZB7" s="67"/>
      <c r="ZC7" s="67"/>
      <c r="ZD7" s="67"/>
      <c r="ZE7" s="67"/>
      <c r="ZF7" s="67"/>
      <c r="ZG7" s="67"/>
      <c r="ZH7" s="67"/>
      <c r="ZI7" s="67"/>
      <c r="ZJ7" s="67"/>
      <c r="ZK7" s="67"/>
      <c r="ZL7" s="67"/>
      <c r="ZM7" s="67"/>
      <c r="ZN7" s="67"/>
      <c r="ZO7" s="67"/>
      <c r="ZP7" s="67"/>
      <c r="ZQ7" s="67"/>
      <c r="ZR7" s="67"/>
      <c r="ZS7" s="67"/>
      <c r="ZT7" s="67"/>
      <c r="ZU7" s="67"/>
      <c r="ZV7" s="67"/>
      <c r="ZW7" s="67"/>
      <c r="ZX7" s="67"/>
      <c r="ZY7" s="67"/>
      <c r="ZZ7" s="67"/>
      <c r="AAA7" s="67"/>
      <c r="AAB7" s="67"/>
      <c r="AAC7" s="67"/>
      <c r="AAD7" s="67"/>
      <c r="AAE7" s="67"/>
      <c r="AAF7" s="67"/>
      <c r="AAG7" s="67"/>
      <c r="AAH7" s="67"/>
      <c r="AAI7" s="67"/>
      <c r="AAJ7" s="67"/>
      <c r="AAK7" s="67"/>
      <c r="AAL7" s="67"/>
      <c r="AAM7" s="67"/>
      <c r="AAN7" s="67"/>
      <c r="AAO7" s="67"/>
      <c r="AAP7" s="67"/>
      <c r="AAQ7" s="67"/>
      <c r="AAR7" s="67"/>
      <c r="AAS7" s="67"/>
      <c r="AAT7" s="67"/>
      <c r="AAU7" s="67"/>
      <c r="AAV7" s="67"/>
      <c r="AAW7" s="67"/>
      <c r="AAX7" s="67"/>
      <c r="AAY7" s="67"/>
      <c r="AAZ7" s="67"/>
      <c r="ABA7" s="67"/>
      <c r="ABB7" s="67"/>
      <c r="ABC7" s="67"/>
      <c r="ABD7" s="67"/>
      <c r="ABE7" s="67"/>
      <c r="ABF7" s="67"/>
      <c r="ABG7" s="67"/>
      <c r="ABH7" s="67"/>
      <c r="ABI7" s="67"/>
      <c r="ABJ7" s="67"/>
      <c r="ABK7" s="67"/>
      <c r="ABL7" s="67"/>
      <c r="ABM7" s="67"/>
      <c r="ABN7" s="67"/>
      <c r="ABO7" s="67"/>
      <c r="ABP7" s="67"/>
      <c r="ABQ7" s="67"/>
      <c r="ABR7" s="67"/>
      <c r="ABS7" s="67"/>
      <c r="ABT7" s="67"/>
      <c r="ABU7" s="67"/>
      <c r="ABV7" s="67"/>
      <c r="ABW7" s="67"/>
      <c r="ABX7" s="67"/>
      <c r="ABY7" s="67"/>
      <c r="ABZ7" s="67"/>
      <c r="ACA7" s="67"/>
      <c r="ACB7" s="67"/>
      <c r="ACC7" s="67"/>
      <c r="ACD7" s="67"/>
      <c r="ACE7" s="67"/>
      <c r="ACF7" s="67"/>
      <c r="ACG7" s="67"/>
      <c r="ACH7" s="67"/>
      <c r="ACI7" s="67"/>
      <c r="ACJ7" s="67"/>
      <c r="ACK7" s="67"/>
      <c r="ACL7" s="67"/>
      <c r="ACM7" s="67"/>
      <c r="ACN7" s="67"/>
      <c r="ACO7" s="67"/>
      <c r="ACP7" s="67"/>
      <c r="ACQ7" s="67"/>
      <c r="ACR7" s="67"/>
      <c r="ACS7" s="67"/>
      <c r="ACT7" s="67"/>
      <c r="ACU7" s="67"/>
      <c r="ACV7" s="67"/>
      <c r="ACW7" s="67"/>
      <c r="ACX7" s="67"/>
      <c r="ACY7" s="67"/>
      <c r="ACZ7" s="67"/>
      <c r="ADA7" s="67"/>
      <c r="ADB7" s="67"/>
      <c r="ADC7" s="67"/>
      <c r="ADD7" s="67"/>
      <c r="ADE7" s="67"/>
      <c r="ADF7" s="67"/>
      <c r="ADG7" s="67"/>
      <c r="ADH7" s="67"/>
      <c r="ADI7" s="67"/>
      <c r="ADJ7" s="67"/>
      <c r="ADK7" s="67"/>
      <c r="ADL7" s="67"/>
      <c r="ADM7" s="67"/>
      <c r="ADN7" s="67"/>
      <c r="ADO7" s="67"/>
      <c r="ADP7" s="67"/>
      <c r="ADQ7" s="67"/>
      <c r="ADR7" s="67"/>
      <c r="ADS7" s="67"/>
      <c r="ADT7" s="67"/>
      <c r="ADU7" s="67"/>
      <c r="ADV7" s="67"/>
      <c r="ADW7" s="67"/>
      <c r="ADX7" s="67"/>
      <c r="ADY7" s="67"/>
      <c r="ADZ7" s="67"/>
      <c r="AEA7" s="67"/>
      <c r="AEB7" s="67"/>
      <c r="AEC7" s="67"/>
      <c r="AED7" s="67"/>
      <c r="AEE7" s="67"/>
      <c r="AEF7" s="67"/>
      <c r="AEG7" s="67"/>
      <c r="AEH7" s="67"/>
      <c r="AEI7" s="67"/>
      <c r="AEJ7" s="67"/>
      <c r="AEK7" s="67"/>
      <c r="AEL7" s="67"/>
      <c r="AEM7" s="67"/>
      <c r="AEN7" s="67"/>
      <c r="AEO7" s="67"/>
      <c r="AEP7" s="67"/>
      <c r="AEQ7" s="67"/>
      <c r="AER7" s="67"/>
      <c r="AES7" s="67"/>
      <c r="AET7" s="67"/>
      <c r="AEU7" s="67"/>
      <c r="AEV7" s="67"/>
      <c r="AEW7" s="67"/>
      <c r="AEX7" s="67"/>
      <c r="AEY7" s="67"/>
      <c r="AEZ7" s="67"/>
      <c r="AFA7" s="67"/>
      <c r="AFB7" s="67"/>
      <c r="AFC7" s="67"/>
      <c r="AFD7" s="67"/>
      <c r="AFE7" s="67"/>
      <c r="AFF7" s="67"/>
      <c r="AFG7" s="67"/>
      <c r="AFH7" s="67"/>
      <c r="AFI7" s="67"/>
      <c r="AFJ7" s="67"/>
      <c r="AFK7" s="67"/>
      <c r="AFL7" s="67"/>
      <c r="AFM7" s="67"/>
      <c r="AFN7" s="67"/>
      <c r="AFO7" s="67"/>
      <c r="AFP7" s="67"/>
      <c r="AFQ7" s="67"/>
      <c r="AFR7" s="67"/>
      <c r="AFS7" s="67"/>
      <c r="AFT7" s="67"/>
      <c r="AFU7" s="67"/>
      <c r="AFV7" s="67"/>
      <c r="AFW7" s="67"/>
      <c r="AFX7" s="67"/>
      <c r="AFY7" s="67"/>
      <c r="AFZ7" s="67"/>
      <c r="AGA7" s="67"/>
      <c r="AGB7" s="67"/>
      <c r="AGC7" s="67"/>
      <c r="AGD7" s="67"/>
      <c r="AGE7" s="67"/>
      <c r="AGF7" s="67"/>
      <c r="AGG7" s="67"/>
      <c r="AGH7" s="67"/>
      <c r="AGI7" s="67"/>
      <c r="AGJ7" s="67"/>
      <c r="AGK7" s="67"/>
      <c r="AGL7" s="67"/>
      <c r="AGM7" s="67"/>
      <c r="AGN7" s="67"/>
      <c r="AGO7" s="67"/>
      <c r="AGP7" s="67"/>
      <c r="AGQ7" s="67"/>
      <c r="AGR7" s="67"/>
      <c r="AGS7" s="67"/>
      <c r="AGT7" s="67"/>
      <c r="AGU7" s="67"/>
      <c r="AGV7" s="67"/>
      <c r="AGW7" s="67"/>
      <c r="AGX7" s="67"/>
      <c r="AGY7" s="67"/>
      <c r="AGZ7" s="67"/>
      <c r="AHA7" s="67"/>
      <c r="AHB7" s="67"/>
      <c r="AHC7" s="67"/>
      <c r="AHD7" s="67"/>
      <c r="AHE7" s="67"/>
      <c r="AHF7" s="67"/>
      <c r="AHG7" s="67"/>
      <c r="AHH7" s="67"/>
      <c r="AHI7" s="67"/>
      <c r="AHJ7" s="67"/>
      <c r="AHK7" s="67"/>
      <c r="AHL7" s="67"/>
      <c r="AHM7" s="67"/>
      <c r="AHN7" s="67"/>
      <c r="AHO7" s="67"/>
      <c r="AHP7" s="67"/>
      <c r="AHQ7" s="67"/>
      <c r="AHR7" s="67"/>
      <c r="AHS7" s="67"/>
      <c r="AHT7" s="67"/>
      <c r="AHU7" s="67"/>
      <c r="AHV7" s="67"/>
      <c r="AHW7" s="67"/>
      <c r="AHX7" s="67"/>
      <c r="AHY7" s="67"/>
      <c r="AHZ7" s="67"/>
      <c r="AIA7" s="67"/>
      <c r="AIB7" s="67"/>
      <c r="AIC7" s="67"/>
      <c r="AID7" s="67"/>
      <c r="AIE7" s="67"/>
      <c r="AIF7" s="67"/>
      <c r="AIG7" s="67"/>
      <c r="AIH7" s="67"/>
      <c r="AII7" s="67"/>
      <c r="AIJ7" s="67"/>
      <c r="AIK7" s="67"/>
      <c r="AIL7" s="67"/>
      <c r="AIM7" s="67"/>
      <c r="AIN7" s="67"/>
      <c r="AIO7" s="67"/>
      <c r="AIP7" s="67"/>
      <c r="AIQ7" s="67"/>
      <c r="AIR7" s="67"/>
      <c r="AIS7" s="67"/>
      <c r="AIT7" s="67"/>
      <c r="AIU7" s="67"/>
      <c r="AIV7" s="67"/>
      <c r="AIW7" s="67"/>
      <c r="AIX7" s="67"/>
      <c r="AIY7" s="67"/>
      <c r="AIZ7" s="67"/>
      <c r="AJA7" s="67"/>
      <c r="AJB7" s="67"/>
      <c r="AJC7" s="67"/>
      <c r="AJD7" s="67"/>
      <c r="AJE7" s="67"/>
      <c r="AJF7" s="67"/>
      <c r="AJG7" s="67"/>
      <c r="AJH7" s="67"/>
      <c r="AJI7" s="67"/>
      <c r="AJJ7" s="67"/>
      <c r="AJK7" s="67"/>
      <c r="AJL7" s="67"/>
      <c r="AJM7" s="67"/>
      <c r="AJN7" s="67"/>
      <c r="AJO7" s="67"/>
      <c r="AJP7" s="67"/>
      <c r="AJQ7" s="67"/>
      <c r="AJR7" s="67"/>
      <c r="AJS7" s="67"/>
      <c r="AJT7" s="67"/>
      <c r="AJU7" s="67"/>
      <c r="AJV7" s="67"/>
      <c r="AJW7" s="67"/>
      <c r="AJX7" s="67"/>
      <c r="AJY7" s="67"/>
      <c r="AJZ7" s="67"/>
      <c r="AKA7" s="67"/>
      <c r="AKB7" s="67"/>
      <c r="AKC7" s="67"/>
      <c r="AKD7" s="67"/>
      <c r="AKE7" s="67"/>
      <c r="AKF7" s="67"/>
      <c r="AKG7" s="67"/>
      <c r="AKH7" s="67"/>
      <c r="AKI7" s="67"/>
      <c r="AKJ7" s="67"/>
      <c r="AKK7" s="67"/>
      <c r="AKL7" s="67"/>
      <c r="AKM7" s="67"/>
      <c r="AKN7" s="67"/>
      <c r="AKO7" s="67"/>
      <c r="AKP7" s="67"/>
      <c r="AKQ7" s="67"/>
      <c r="AKR7" s="67"/>
      <c r="AKS7" s="67"/>
      <c r="AKT7" s="67"/>
      <c r="AKU7" s="67"/>
      <c r="AKV7" s="67"/>
      <c r="AKW7" s="67"/>
      <c r="AKX7" s="67"/>
      <c r="AKY7" s="67"/>
      <c r="AKZ7" s="67"/>
      <c r="ALA7" s="67"/>
      <c r="ALB7" s="67"/>
      <c r="ALC7" s="67"/>
      <c r="ALD7" s="67"/>
      <c r="ALE7" s="67"/>
      <c r="ALF7" s="67"/>
      <c r="ALG7" s="67"/>
      <c r="ALH7" s="67"/>
      <c r="ALI7" s="67"/>
      <c r="ALJ7" s="67"/>
      <c r="ALK7" s="67"/>
      <c r="ALL7" s="67"/>
      <c r="ALM7" s="67"/>
      <c r="ALN7" s="67"/>
      <c r="ALO7" s="67"/>
      <c r="ALP7" s="67"/>
      <c r="ALQ7" s="67"/>
      <c r="ALR7" s="67"/>
      <c r="ALS7" s="67"/>
      <c r="ALT7" s="67"/>
      <c r="ALU7" s="67"/>
      <c r="ALV7" s="67"/>
      <c r="ALW7" s="67"/>
      <c r="ALX7" s="67"/>
      <c r="ALY7" s="67"/>
      <c r="ALZ7" s="67"/>
      <c r="AMA7" s="67"/>
      <c r="AMB7" s="67"/>
      <c r="AMC7" s="67"/>
      <c r="AMD7" s="67"/>
      <c r="AME7" s="67"/>
      <c r="AMF7" s="67"/>
      <c r="AMG7" s="67"/>
      <c r="AMH7" s="67"/>
      <c r="AMI7" s="67"/>
      <c r="AMJ7" s="67"/>
      <c r="AMK7" s="67"/>
      <c r="AML7" s="67"/>
      <c r="AMM7" s="67"/>
      <c r="AMN7" s="67"/>
      <c r="AMO7" s="67"/>
      <c r="AMP7" s="67"/>
      <c r="AMQ7" s="67"/>
      <c r="AMR7" s="67"/>
      <c r="AMS7" s="67"/>
      <c r="AMT7" s="67"/>
      <c r="AMU7" s="67"/>
      <c r="AMV7" s="67"/>
      <c r="AMW7" s="67"/>
      <c r="AMX7" s="67"/>
      <c r="AMY7" s="67"/>
      <c r="AMZ7" s="67"/>
      <c r="ANA7" s="67"/>
      <c r="ANB7" s="67"/>
      <c r="ANC7" s="67"/>
      <c r="AND7" s="67"/>
      <c r="ANE7" s="67"/>
      <c r="ANF7" s="67"/>
      <c r="ANG7" s="67"/>
      <c r="ANH7" s="67"/>
      <c r="ANI7" s="67"/>
      <c r="ANJ7" s="67"/>
      <c r="ANK7" s="67"/>
      <c r="ANL7" s="67"/>
      <c r="ANM7" s="67"/>
      <c r="ANN7" s="67"/>
      <c r="ANO7" s="67"/>
      <c r="ANP7" s="67"/>
      <c r="ANQ7" s="67"/>
      <c r="ANR7" s="67"/>
      <c r="ANS7" s="67"/>
      <c r="ANT7" s="67"/>
      <c r="ANU7" s="67"/>
      <c r="ANV7" s="67"/>
      <c r="ANW7" s="67"/>
      <c r="ANX7" s="67"/>
      <c r="ANY7" s="67"/>
      <c r="ANZ7" s="67"/>
      <c r="AOA7" s="67"/>
      <c r="AOB7" s="67"/>
      <c r="AOC7" s="67"/>
      <c r="AOD7" s="67"/>
      <c r="AOE7" s="67"/>
      <c r="AOF7" s="67"/>
      <c r="AOG7" s="67"/>
      <c r="AOH7" s="67"/>
      <c r="AOI7" s="67"/>
      <c r="AOJ7" s="67"/>
      <c r="AOK7" s="67"/>
      <c r="AOL7" s="67"/>
      <c r="AOM7" s="67"/>
      <c r="AON7" s="67"/>
      <c r="AOO7" s="67"/>
      <c r="AOP7" s="67"/>
      <c r="AOQ7" s="67"/>
      <c r="AOR7" s="67"/>
      <c r="AOS7" s="67"/>
      <c r="AOT7" s="67"/>
      <c r="AOU7" s="67"/>
      <c r="AOV7" s="67"/>
      <c r="AOW7" s="67"/>
      <c r="AOX7" s="67"/>
      <c r="AOY7" s="67"/>
      <c r="AOZ7" s="67"/>
      <c r="APA7" s="67"/>
      <c r="APB7" s="67"/>
      <c r="APC7" s="67"/>
      <c r="APD7" s="67"/>
      <c r="APE7" s="67"/>
      <c r="APF7" s="67"/>
      <c r="APG7" s="67"/>
      <c r="APH7" s="67"/>
      <c r="API7" s="67"/>
      <c r="APJ7" s="67"/>
      <c r="APK7" s="67"/>
      <c r="APL7" s="67"/>
      <c r="APM7" s="67"/>
      <c r="APN7" s="67"/>
      <c r="APO7" s="67"/>
      <c r="APP7" s="67"/>
      <c r="APQ7" s="67"/>
      <c r="APR7" s="67"/>
      <c r="APS7" s="67"/>
      <c r="APT7" s="67"/>
      <c r="APU7" s="67"/>
      <c r="APV7" s="67"/>
      <c r="APW7" s="67"/>
      <c r="APX7" s="67"/>
      <c r="APY7" s="67"/>
      <c r="APZ7" s="67"/>
      <c r="AQA7" s="67"/>
      <c r="AQB7" s="67"/>
      <c r="AQC7" s="67"/>
      <c r="AQD7" s="67"/>
      <c r="AQE7" s="67"/>
      <c r="AQF7" s="67"/>
      <c r="AQG7" s="67"/>
      <c r="AQH7" s="67"/>
      <c r="AQI7" s="67"/>
      <c r="AQJ7" s="67"/>
      <c r="AQK7" s="67"/>
      <c r="AQL7" s="67"/>
      <c r="AQM7" s="67"/>
      <c r="AQN7" s="67"/>
      <c r="AQO7" s="67"/>
      <c r="AQP7" s="67"/>
      <c r="AQQ7" s="67"/>
      <c r="AQR7" s="67"/>
      <c r="AQS7" s="67"/>
      <c r="AQT7" s="67"/>
      <c r="AQU7" s="67"/>
      <c r="AQV7" s="67"/>
      <c r="AQW7" s="67"/>
      <c r="AQX7" s="67"/>
      <c r="AQY7" s="67"/>
      <c r="AQZ7" s="67"/>
      <c r="ARA7" s="67"/>
      <c r="ARB7" s="67"/>
      <c r="ARC7" s="67"/>
      <c r="ARD7" s="67"/>
      <c r="ARE7" s="67"/>
      <c r="ARF7" s="67"/>
      <c r="ARG7" s="67"/>
      <c r="ARH7" s="67"/>
      <c r="ARI7" s="67"/>
      <c r="ARJ7" s="67"/>
      <c r="ARK7" s="67"/>
      <c r="ARL7" s="67"/>
      <c r="ARM7" s="67"/>
      <c r="ARN7" s="67"/>
      <c r="ARO7" s="67"/>
      <c r="ARP7" s="67"/>
      <c r="ARQ7" s="67"/>
      <c r="ARR7" s="67"/>
      <c r="ARS7" s="67"/>
      <c r="ART7" s="67"/>
      <c r="ARU7" s="67"/>
      <c r="ARV7" s="67"/>
      <c r="ARW7" s="67"/>
      <c r="ARX7" s="67"/>
      <c r="ARY7" s="67"/>
      <c r="ARZ7" s="67"/>
      <c r="ASA7" s="67"/>
      <c r="ASB7" s="67"/>
      <c r="ASC7" s="67"/>
      <c r="ASD7" s="67"/>
      <c r="ASE7" s="67"/>
      <c r="ASF7" s="67"/>
      <c r="ASG7" s="67"/>
      <c r="ASH7" s="67"/>
      <c r="ASI7" s="67"/>
      <c r="ASJ7" s="67"/>
      <c r="ASK7" s="67"/>
      <c r="ASL7" s="67"/>
      <c r="ASM7" s="67"/>
      <c r="ASN7" s="67"/>
      <c r="ASO7" s="67"/>
      <c r="ASP7" s="67"/>
      <c r="ASQ7" s="67"/>
      <c r="ASR7" s="67"/>
      <c r="ASS7" s="67"/>
      <c r="AST7" s="67"/>
      <c r="ASU7" s="67"/>
      <c r="ASV7" s="67"/>
      <c r="ASW7" s="67"/>
      <c r="ASX7" s="67"/>
      <c r="ASY7" s="67"/>
      <c r="ASZ7" s="67"/>
      <c r="ATA7" s="67"/>
      <c r="ATB7" s="67"/>
      <c r="ATC7" s="67"/>
      <c r="ATD7" s="67"/>
      <c r="ATE7" s="67"/>
      <c r="ATF7" s="67"/>
      <c r="ATG7" s="67"/>
      <c r="ATH7" s="67"/>
      <c r="ATI7" s="67"/>
      <c r="ATJ7" s="67"/>
      <c r="ATK7" s="67"/>
      <c r="ATL7" s="67"/>
      <c r="ATM7" s="67"/>
      <c r="ATN7" s="67"/>
      <c r="ATO7" s="67"/>
      <c r="ATP7" s="67"/>
      <c r="ATQ7" s="67"/>
      <c r="ATR7" s="67"/>
      <c r="ATS7" s="67"/>
      <c r="ATT7" s="67"/>
      <c r="ATU7" s="67"/>
      <c r="ATV7" s="67"/>
      <c r="ATW7" s="67"/>
      <c r="ATX7" s="67"/>
      <c r="ATY7" s="67"/>
      <c r="ATZ7" s="67"/>
      <c r="AUA7" s="67"/>
      <c r="AUB7" s="67"/>
      <c r="AUC7" s="67"/>
      <c r="AUD7" s="67"/>
      <c r="AUE7" s="67"/>
      <c r="AUF7" s="67"/>
      <c r="AUG7" s="67"/>
      <c r="AUH7" s="67"/>
      <c r="AUI7" s="67"/>
      <c r="AUJ7" s="67"/>
      <c r="AUK7" s="67"/>
      <c r="AUL7" s="67"/>
      <c r="AUM7" s="67"/>
      <c r="AUN7" s="67"/>
      <c r="AUO7" s="67"/>
      <c r="AUP7" s="67"/>
      <c r="AUQ7" s="67"/>
      <c r="AUR7" s="67"/>
      <c r="AUS7" s="67"/>
      <c r="AUT7" s="67"/>
      <c r="AUU7" s="67"/>
      <c r="AUV7" s="67"/>
      <c r="AUW7" s="67"/>
      <c r="AUX7" s="67"/>
      <c r="AUY7" s="67"/>
      <c r="AUZ7" s="67"/>
      <c r="AVA7" s="67"/>
      <c r="AVB7" s="67"/>
      <c r="AVC7" s="67"/>
      <c r="AVD7" s="67"/>
      <c r="AVE7" s="67"/>
      <c r="AVF7" s="67"/>
      <c r="AVG7" s="67"/>
      <c r="AVH7" s="67"/>
      <c r="AVI7" s="67"/>
      <c r="AVJ7" s="67"/>
      <c r="AVK7" s="67"/>
      <c r="AVL7" s="67"/>
      <c r="AVM7" s="67"/>
      <c r="AVN7" s="67"/>
      <c r="AVO7" s="67"/>
      <c r="AVP7" s="67"/>
      <c r="AVQ7" s="67"/>
      <c r="AVR7" s="67"/>
      <c r="AVS7" s="67"/>
      <c r="AVT7" s="67"/>
      <c r="AVU7" s="67"/>
      <c r="AVV7" s="67"/>
      <c r="AVW7" s="67"/>
      <c r="AVX7" s="67"/>
      <c r="AVY7" s="67"/>
      <c r="AVZ7" s="67"/>
      <c r="AWA7" s="67"/>
      <c r="AWB7" s="67"/>
      <c r="AWC7" s="67"/>
      <c r="AWD7" s="67"/>
      <c r="AWE7" s="67"/>
      <c r="AWF7" s="67"/>
      <c r="AWG7" s="67"/>
      <c r="AWH7" s="67"/>
      <c r="AWI7" s="67"/>
      <c r="AWJ7" s="67"/>
      <c r="AWK7" s="67"/>
      <c r="AWL7" s="67"/>
      <c r="AWM7" s="67"/>
      <c r="AWN7" s="67"/>
      <c r="AWO7" s="67"/>
      <c r="AWP7" s="67"/>
      <c r="AWQ7" s="67"/>
      <c r="AWR7" s="67"/>
      <c r="AWS7" s="67"/>
      <c r="AWT7" s="67"/>
      <c r="AWU7" s="67"/>
      <c r="AWV7" s="67"/>
      <c r="AWW7" s="67"/>
      <c r="AWX7" s="67"/>
      <c r="AWY7" s="67"/>
      <c r="AWZ7" s="67"/>
      <c r="AXA7" s="67"/>
      <c r="AXB7" s="67"/>
      <c r="AXC7" s="67"/>
      <c r="AXD7" s="67"/>
      <c r="AXE7" s="67"/>
      <c r="AXF7" s="67"/>
      <c r="AXG7" s="67"/>
      <c r="AXH7" s="67"/>
      <c r="AXI7" s="67"/>
      <c r="AXJ7" s="67"/>
      <c r="AXK7" s="67"/>
      <c r="AXL7" s="67"/>
      <c r="AXM7" s="67"/>
      <c r="AXN7" s="67"/>
      <c r="AXO7" s="67"/>
      <c r="AXP7" s="67"/>
      <c r="AXQ7" s="67"/>
      <c r="AXR7" s="67"/>
      <c r="AXS7" s="67"/>
      <c r="AXT7" s="67"/>
      <c r="AXU7" s="67"/>
      <c r="AXV7" s="67"/>
      <c r="AXW7" s="67"/>
      <c r="AXX7" s="67"/>
      <c r="AXY7" s="67"/>
      <c r="AXZ7" s="67"/>
      <c r="AYA7" s="67"/>
      <c r="AYB7" s="67"/>
      <c r="AYC7" s="67"/>
      <c r="AYD7" s="67"/>
      <c r="AYE7" s="67"/>
      <c r="AYF7" s="67"/>
      <c r="AYG7" s="67"/>
      <c r="AYH7" s="67"/>
      <c r="AYI7" s="67"/>
      <c r="AYJ7" s="67"/>
      <c r="AYK7" s="67"/>
      <c r="AYL7" s="67"/>
      <c r="AYM7" s="67"/>
      <c r="AYN7" s="67"/>
      <c r="AYO7" s="67"/>
      <c r="AYP7" s="67"/>
      <c r="AYQ7" s="67"/>
      <c r="AYR7" s="67"/>
      <c r="AYS7" s="67"/>
      <c r="AYT7" s="67"/>
      <c r="AYU7" s="67"/>
      <c r="AYV7" s="67"/>
      <c r="AYW7" s="67"/>
      <c r="AYX7" s="67"/>
      <c r="AYY7" s="67"/>
      <c r="AYZ7" s="67"/>
      <c r="AZA7" s="67"/>
      <c r="AZB7" s="67"/>
      <c r="AZC7" s="67"/>
      <c r="AZD7" s="67"/>
      <c r="AZE7" s="67"/>
      <c r="AZF7" s="67"/>
      <c r="AZG7" s="67"/>
      <c r="AZH7" s="67"/>
      <c r="AZI7" s="67"/>
      <c r="AZJ7" s="67"/>
      <c r="AZK7" s="67"/>
      <c r="AZL7" s="67"/>
      <c r="AZM7" s="67"/>
      <c r="AZN7" s="67"/>
      <c r="AZO7" s="67"/>
      <c r="AZP7" s="67"/>
      <c r="AZQ7" s="67"/>
      <c r="AZR7" s="67"/>
      <c r="AZS7" s="67"/>
      <c r="AZT7" s="67"/>
      <c r="AZU7" s="67"/>
      <c r="AZV7" s="67"/>
      <c r="AZW7" s="67"/>
      <c r="AZX7" s="67"/>
      <c r="AZY7" s="67"/>
      <c r="AZZ7" s="67"/>
      <c r="BAA7" s="67"/>
      <c r="BAB7" s="67"/>
      <c r="BAC7" s="67"/>
      <c r="BAD7" s="67"/>
      <c r="BAE7" s="67"/>
      <c r="BAF7" s="67"/>
      <c r="BAG7" s="67"/>
      <c r="BAH7" s="67"/>
      <c r="BAI7" s="67"/>
      <c r="BAJ7" s="67"/>
      <c r="BAK7" s="67"/>
      <c r="BAL7" s="67"/>
      <c r="BAM7" s="67"/>
      <c r="BAN7" s="67"/>
      <c r="BAO7" s="67"/>
      <c r="BAP7" s="67"/>
      <c r="BAQ7" s="67"/>
      <c r="BAR7" s="67"/>
      <c r="BAS7" s="67"/>
      <c r="BAT7" s="67"/>
      <c r="BAU7" s="67"/>
      <c r="BAV7" s="67"/>
      <c r="BAW7" s="67"/>
      <c r="BAX7" s="67"/>
      <c r="BAY7" s="67"/>
      <c r="BAZ7" s="67"/>
      <c r="BBA7" s="67"/>
      <c r="BBB7" s="67"/>
      <c r="BBC7" s="67"/>
      <c r="BBD7" s="67"/>
      <c r="BBE7" s="67"/>
      <c r="BBF7" s="67"/>
      <c r="BBG7" s="67"/>
      <c r="BBH7" s="67"/>
      <c r="BBI7" s="67"/>
      <c r="BBJ7" s="67"/>
      <c r="BBK7" s="67"/>
      <c r="BBL7" s="67"/>
      <c r="BBM7" s="67"/>
      <c r="BBN7" s="67"/>
      <c r="BBO7" s="67"/>
      <c r="BBP7" s="67"/>
      <c r="BBQ7" s="67"/>
      <c r="BBR7" s="67"/>
      <c r="BBS7" s="67"/>
      <c r="BBT7" s="67"/>
      <c r="BBU7" s="67"/>
      <c r="BBV7" s="67"/>
      <c r="BBW7" s="67"/>
      <c r="BBX7" s="67"/>
      <c r="BBY7" s="67"/>
      <c r="BBZ7" s="67"/>
      <c r="BCA7" s="67"/>
      <c r="BCB7" s="67"/>
      <c r="BCC7" s="67"/>
      <c r="BCD7" s="67"/>
      <c r="BCE7" s="67"/>
      <c r="BCF7" s="67"/>
      <c r="BCG7" s="67"/>
      <c r="BCH7" s="67"/>
      <c r="BCI7" s="67"/>
      <c r="BCJ7" s="67"/>
      <c r="BCK7" s="67"/>
      <c r="BCL7" s="67"/>
      <c r="BCM7" s="67"/>
      <c r="BCN7" s="67"/>
      <c r="BCO7" s="67"/>
      <c r="BCP7" s="67"/>
      <c r="BCQ7" s="67"/>
      <c r="BCR7" s="67"/>
      <c r="BCS7" s="67"/>
      <c r="BCT7" s="67"/>
      <c r="BCU7" s="67"/>
      <c r="BCV7" s="67"/>
      <c r="BCW7" s="67"/>
      <c r="BCX7" s="67"/>
      <c r="BCY7" s="67"/>
      <c r="BCZ7" s="67"/>
      <c r="BDA7" s="67"/>
      <c r="BDB7" s="67"/>
      <c r="BDC7" s="67"/>
      <c r="BDD7" s="67"/>
      <c r="BDE7" s="67"/>
      <c r="BDF7" s="67"/>
      <c r="BDG7" s="67"/>
      <c r="BDH7" s="67"/>
      <c r="BDI7" s="67"/>
      <c r="BDJ7" s="67"/>
      <c r="BDK7" s="67"/>
      <c r="BDL7" s="67"/>
      <c r="BDM7" s="67"/>
      <c r="BDN7" s="67"/>
      <c r="BDO7" s="67"/>
      <c r="BDP7" s="67"/>
      <c r="BDQ7" s="67"/>
      <c r="BDR7" s="67"/>
      <c r="BDS7" s="67"/>
      <c r="BDT7" s="67"/>
      <c r="BDU7" s="67"/>
      <c r="BDV7" s="67"/>
      <c r="BDW7" s="67"/>
      <c r="BDX7" s="67"/>
      <c r="BDY7" s="67"/>
      <c r="BDZ7" s="67"/>
      <c r="BEA7" s="67"/>
      <c r="BEB7" s="67"/>
      <c r="BEC7" s="67"/>
      <c r="BED7" s="67"/>
      <c r="BEE7" s="67"/>
      <c r="BEF7" s="67"/>
      <c r="BEG7" s="67"/>
      <c r="BEH7" s="67"/>
      <c r="BEI7" s="67"/>
      <c r="BEJ7" s="67"/>
      <c r="BEK7" s="67"/>
      <c r="BEL7" s="67"/>
      <c r="BEM7" s="67"/>
      <c r="BEN7" s="67"/>
      <c r="BEO7" s="67"/>
      <c r="BEP7" s="67"/>
      <c r="BEQ7" s="67"/>
      <c r="BER7" s="67"/>
      <c r="BES7" s="67"/>
      <c r="BET7" s="67"/>
      <c r="BEU7" s="67"/>
      <c r="BEV7" s="67"/>
      <c r="BEW7" s="67"/>
      <c r="BEX7" s="67"/>
      <c r="BEY7" s="67"/>
      <c r="BEZ7" s="67"/>
      <c r="BFA7" s="67"/>
      <c r="BFB7" s="67"/>
      <c r="BFC7" s="67"/>
      <c r="BFD7" s="67"/>
      <c r="BFE7" s="67"/>
      <c r="BFF7" s="67"/>
      <c r="BFG7" s="67"/>
      <c r="BFH7" s="67"/>
      <c r="BFI7" s="67"/>
      <c r="BFJ7" s="67"/>
      <c r="BFK7" s="67"/>
      <c r="BFL7" s="67"/>
      <c r="BFM7" s="67"/>
      <c r="BFN7" s="67"/>
      <c r="BFO7" s="67"/>
      <c r="BFP7" s="67"/>
      <c r="BFQ7" s="67"/>
      <c r="BFR7" s="67"/>
      <c r="BFS7" s="67"/>
      <c r="BFT7" s="67"/>
      <c r="BFU7" s="67"/>
      <c r="BFV7" s="67"/>
      <c r="BFW7" s="67"/>
      <c r="BFX7" s="67"/>
      <c r="BFY7" s="67"/>
      <c r="BFZ7" s="67"/>
      <c r="BGA7" s="67"/>
      <c r="BGB7" s="67"/>
      <c r="BGC7" s="67"/>
      <c r="BGD7" s="67"/>
      <c r="BGE7" s="67"/>
      <c r="BGF7" s="67"/>
      <c r="BGG7" s="67"/>
      <c r="BGH7" s="67"/>
      <c r="BGI7" s="67"/>
      <c r="BGJ7" s="67"/>
      <c r="BGK7" s="67"/>
      <c r="BGL7" s="67"/>
      <c r="BGM7" s="67"/>
      <c r="BGN7" s="67"/>
      <c r="BGO7" s="67"/>
      <c r="BGP7" s="67"/>
      <c r="BGQ7" s="67"/>
      <c r="BGR7" s="67"/>
      <c r="BGS7" s="67"/>
      <c r="BGT7" s="67"/>
      <c r="BGU7" s="67"/>
      <c r="BGV7" s="67"/>
      <c r="BGW7" s="67"/>
      <c r="BGX7" s="67"/>
      <c r="BGY7" s="67"/>
      <c r="BGZ7" s="67"/>
      <c r="BHA7" s="67"/>
      <c r="BHB7" s="67"/>
      <c r="BHC7" s="67"/>
      <c r="BHD7" s="67"/>
      <c r="BHE7" s="67"/>
      <c r="BHF7" s="67"/>
      <c r="BHG7" s="67"/>
      <c r="BHH7" s="67"/>
      <c r="BHI7" s="67"/>
      <c r="BHJ7" s="67"/>
      <c r="BHK7" s="67"/>
      <c r="BHL7" s="67"/>
      <c r="BHM7" s="67"/>
      <c r="BHN7" s="67"/>
      <c r="BHO7" s="67"/>
      <c r="BHP7" s="67"/>
      <c r="BHQ7" s="67"/>
      <c r="BHR7" s="67"/>
      <c r="BHS7" s="67"/>
      <c r="BHT7" s="67"/>
      <c r="BHU7" s="67"/>
      <c r="BHV7" s="67"/>
      <c r="BHW7" s="67"/>
      <c r="BHX7" s="67"/>
      <c r="BHY7" s="67"/>
      <c r="BHZ7" s="67"/>
      <c r="BIA7" s="67"/>
      <c r="BIB7" s="67"/>
      <c r="BIC7" s="67"/>
      <c r="BID7" s="67"/>
      <c r="BIE7" s="67"/>
      <c r="BIF7" s="67"/>
      <c r="BIG7" s="67"/>
      <c r="BIH7" s="67"/>
      <c r="BII7" s="67"/>
      <c r="BIJ7" s="67"/>
      <c r="BIK7" s="67"/>
      <c r="BIL7" s="67"/>
      <c r="BIM7" s="67"/>
      <c r="BIN7" s="67"/>
      <c r="BIO7" s="67"/>
      <c r="BIP7" s="67"/>
      <c r="BIQ7" s="67"/>
      <c r="BIR7" s="67"/>
      <c r="BIS7" s="67"/>
      <c r="BIT7" s="67"/>
      <c r="BIU7" s="67"/>
      <c r="BIV7" s="67"/>
      <c r="BIW7" s="67"/>
      <c r="BIX7" s="67"/>
      <c r="BIY7" s="67"/>
      <c r="BIZ7" s="67"/>
      <c r="BJA7" s="67"/>
      <c r="BJB7" s="67"/>
      <c r="BJC7" s="67"/>
      <c r="BJD7" s="67"/>
      <c r="BJE7" s="67"/>
      <c r="BJF7" s="67"/>
      <c r="BJG7" s="67"/>
      <c r="BJH7" s="67"/>
      <c r="BJI7" s="67"/>
      <c r="BJJ7" s="67"/>
      <c r="BJK7" s="67"/>
      <c r="BJL7" s="67"/>
      <c r="BJM7" s="67"/>
      <c r="BJN7" s="67"/>
      <c r="BJO7" s="67"/>
      <c r="BJP7" s="67"/>
      <c r="BJQ7" s="67"/>
      <c r="BJR7" s="67"/>
      <c r="BJS7" s="67"/>
      <c r="BJT7" s="67"/>
      <c r="BJU7" s="67"/>
      <c r="BJV7" s="67"/>
      <c r="BJW7" s="67"/>
      <c r="BJX7" s="67"/>
      <c r="BJY7" s="67"/>
      <c r="BJZ7" s="67"/>
      <c r="BKA7" s="67"/>
      <c r="BKB7" s="67"/>
      <c r="BKC7" s="67"/>
      <c r="BKD7" s="67"/>
      <c r="BKE7" s="67"/>
      <c r="BKF7" s="67"/>
      <c r="BKG7" s="67"/>
      <c r="BKH7" s="67"/>
      <c r="BKI7" s="67"/>
      <c r="BKJ7" s="67"/>
      <c r="BKK7" s="67"/>
      <c r="BKL7" s="67"/>
      <c r="BKM7" s="67"/>
      <c r="BKN7" s="67"/>
      <c r="BKO7" s="67"/>
      <c r="BKP7" s="67"/>
      <c r="BKQ7" s="67"/>
      <c r="BKR7" s="67"/>
      <c r="BKS7" s="67"/>
      <c r="BKT7" s="67"/>
      <c r="BKU7" s="67"/>
      <c r="BKV7" s="67"/>
      <c r="BKW7" s="67"/>
      <c r="BKX7" s="67"/>
      <c r="BKY7" s="67"/>
      <c r="BKZ7" s="67"/>
      <c r="BLA7" s="67"/>
      <c r="BLB7" s="67"/>
      <c r="BLC7" s="67"/>
      <c r="BLD7" s="67"/>
      <c r="BLE7" s="67"/>
      <c r="BLF7" s="67"/>
      <c r="BLG7" s="67"/>
      <c r="BLH7" s="67"/>
      <c r="BLI7" s="67"/>
      <c r="BLJ7" s="67"/>
      <c r="BLK7" s="67"/>
      <c r="BLL7" s="67"/>
      <c r="BLM7" s="67"/>
      <c r="BLN7" s="67"/>
      <c r="BLO7" s="67"/>
      <c r="BLP7" s="67"/>
      <c r="BLQ7" s="67"/>
      <c r="BLR7" s="67"/>
      <c r="BLS7" s="67"/>
      <c r="BLT7" s="67"/>
      <c r="BLU7" s="67"/>
      <c r="BLV7" s="67"/>
      <c r="BLW7" s="67"/>
      <c r="BLX7" s="67"/>
      <c r="BLY7" s="67"/>
      <c r="BLZ7" s="67"/>
      <c r="BMA7" s="67"/>
      <c r="BMB7" s="67"/>
      <c r="BMC7" s="67"/>
      <c r="BMD7" s="67"/>
      <c r="BME7" s="67"/>
      <c r="BMF7" s="67"/>
      <c r="BMG7" s="67"/>
      <c r="BMH7" s="67"/>
      <c r="BMI7" s="67"/>
      <c r="BMJ7" s="67"/>
      <c r="BMK7" s="67"/>
      <c r="BML7" s="67"/>
      <c r="BMM7" s="67"/>
      <c r="BMN7" s="67"/>
      <c r="BMO7" s="67"/>
      <c r="BMP7" s="67"/>
      <c r="BMQ7" s="67"/>
      <c r="BMR7" s="67"/>
      <c r="BMS7" s="67"/>
      <c r="BMT7" s="67"/>
      <c r="BMU7" s="67"/>
      <c r="BMV7" s="67"/>
      <c r="BMW7" s="67"/>
      <c r="BMX7" s="67"/>
      <c r="BMY7" s="67"/>
      <c r="BMZ7" s="67"/>
      <c r="BNA7" s="67"/>
      <c r="BNB7" s="67"/>
      <c r="BNC7" s="67"/>
      <c r="BND7" s="67"/>
      <c r="BNE7" s="67"/>
      <c r="BNF7" s="67"/>
      <c r="BNG7" s="67"/>
      <c r="BNH7" s="67"/>
      <c r="BNI7" s="67"/>
      <c r="BNJ7" s="67"/>
      <c r="BNK7" s="67"/>
      <c r="BNL7" s="67"/>
      <c r="BNM7" s="67"/>
      <c r="BNN7" s="67"/>
      <c r="BNO7" s="67"/>
      <c r="BNP7" s="67"/>
      <c r="BNQ7" s="67"/>
      <c r="BNR7" s="67"/>
      <c r="BNS7" s="67"/>
      <c r="BNT7" s="67"/>
      <c r="BNU7" s="67"/>
      <c r="BNV7" s="67"/>
      <c r="BNW7" s="67"/>
      <c r="BNX7" s="67"/>
      <c r="BNY7" s="67"/>
      <c r="BNZ7" s="67"/>
      <c r="BOA7" s="67"/>
      <c r="BOB7" s="67"/>
      <c r="BOC7" s="67"/>
      <c r="BOD7" s="67"/>
      <c r="BOE7" s="67"/>
      <c r="BOF7" s="67"/>
      <c r="BOG7" s="67"/>
      <c r="BOH7" s="67"/>
      <c r="BOI7" s="67"/>
      <c r="BOJ7" s="67"/>
      <c r="BOK7" s="67"/>
      <c r="BOL7" s="67"/>
      <c r="BOM7" s="67"/>
      <c r="BON7" s="67"/>
      <c r="BOO7" s="67"/>
      <c r="BOP7" s="67"/>
      <c r="BOQ7" s="67"/>
      <c r="BOR7" s="67"/>
      <c r="BOS7" s="67"/>
      <c r="BOT7" s="67"/>
      <c r="BOU7" s="67"/>
      <c r="BOV7" s="67"/>
      <c r="BOW7" s="67"/>
      <c r="BOX7" s="67"/>
      <c r="BOY7" s="67"/>
      <c r="BOZ7" s="67"/>
      <c r="BPA7" s="67"/>
      <c r="BPB7" s="67"/>
      <c r="BPC7" s="67"/>
      <c r="BPD7" s="67"/>
      <c r="BPE7" s="67"/>
      <c r="BPF7" s="67"/>
      <c r="BPG7" s="67"/>
      <c r="BPH7" s="67"/>
      <c r="BPI7" s="67"/>
      <c r="BPJ7" s="67"/>
      <c r="BPK7" s="67"/>
      <c r="BPL7" s="67"/>
      <c r="BPM7" s="67"/>
      <c r="BPN7" s="67"/>
      <c r="BPO7" s="67"/>
      <c r="BPP7" s="67"/>
      <c r="BPQ7" s="67"/>
      <c r="BPR7" s="67"/>
      <c r="BPS7" s="67"/>
      <c r="BPT7" s="67"/>
      <c r="BPU7" s="67"/>
      <c r="BPV7" s="67"/>
      <c r="BPW7" s="67"/>
      <c r="BPX7" s="67"/>
      <c r="BPY7" s="67"/>
      <c r="BPZ7" s="67"/>
      <c r="BQA7" s="67"/>
      <c r="BQB7" s="67"/>
      <c r="BQC7" s="67"/>
      <c r="BQD7" s="67"/>
      <c r="BQE7" s="67"/>
      <c r="BQF7" s="67"/>
      <c r="BQG7" s="67"/>
      <c r="BQH7" s="67"/>
      <c r="BQI7" s="67"/>
      <c r="BQJ7" s="67"/>
      <c r="BQK7" s="67"/>
      <c r="BQL7" s="67"/>
      <c r="BQM7" s="67"/>
      <c r="BQN7" s="67"/>
      <c r="BQO7" s="67"/>
      <c r="BQP7" s="67"/>
      <c r="BQQ7" s="67"/>
      <c r="BQR7" s="67"/>
      <c r="BQS7" s="67"/>
      <c r="BQT7" s="67"/>
      <c r="BQU7" s="67"/>
      <c r="BQV7" s="67"/>
      <c r="BQW7" s="67"/>
      <c r="BQX7" s="67"/>
      <c r="BQY7" s="67"/>
      <c r="BQZ7" s="67"/>
      <c r="BRA7" s="67"/>
      <c r="BRB7" s="67"/>
      <c r="BRC7" s="67"/>
      <c r="BRD7" s="67"/>
      <c r="BRE7" s="67"/>
      <c r="BRF7" s="67"/>
      <c r="BRG7" s="67"/>
      <c r="BRH7" s="67"/>
      <c r="BRI7" s="67"/>
      <c r="BRJ7" s="67"/>
      <c r="BRK7" s="67"/>
      <c r="BRL7" s="67"/>
      <c r="BRM7" s="67"/>
      <c r="BRN7" s="67"/>
      <c r="BRO7" s="67"/>
      <c r="BRP7" s="67"/>
      <c r="BRQ7" s="67"/>
      <c r="BRR7" s="67"/>
      <c r="BRS7" s="67"/>
      <c r="BRT7" s="67"/>
      <c r="BRU7" s="67"/>
      <c r="BRV7" s="67"/>
      <c r="BRW7" s="67"/>
      <c r="BRX7" s="67"/>
      <c r="BRY7" s="67"/>
      <c r="BRZ7" s="67"/>
      <c r="BSA7" s="67"/>
      <c r="BSB7" s="67"/>
      <c r="BSC7" s="67"/>
      <c r="BSD7" s="67"/>
      <c r="BSE7" s="67"/>
      <c r="BSF7" s="67"/>
      <c r="BSG7" s="67"/>
      <c r="BSH7" s="67"/>
      <c r="BSI7" s="67"/>
      <c r="BSJ7" s="67"/>
      <c r="BSK7" s="67"/>
      <c r="BSL7" s="67"/>
      <c r="BSM7" s="67"/>
      <c r="BSN7" s="67"/>
      <c r="BSO7" s="67"/>
      <c r="BSP7" s="67"/>
      <c r="BSQ7" s="67"/>
      <c r="BSR7" s="67"/>
      <c r="BSS7" s="67"/>
      <c r="BST7" s="67"/>
      <c r="BSU7" s="67"/>
      <c r="BSV7" s="67"/>
      <c r="BSW7" s="67"/>
      <c r="BSX7" s="67"/>
      <c r="BSY7" s="67"/>
      <c r="BSZ7" s="67"/>
      <c r="BTA7" s="67"/>
      <c r="BTB7" s="67"/>
      <c r="BTC7" s="67"/>
      <c r="BTD7" s="67"/>
      <c r="BTE7" s="67"/>
      <c r="BTF7" s="67"/>
      <c r="BTG7" s="67"/>
      <c r="BTH7" s="67"/>
      <c r="BTI7" s="67"/>
      <c r="BTJ7" s="67"/>
      <c r="BTK7" s="67"/>
      <c r="BTL7" s="67"/>
      <c r="BTM7" s="67"/>
      <c r="BTN7" s="67"/>
      <c r="BTO7" s="67"/>
      <c r="BTP7" s="67"/>
      <c r="BTQ7" s="67"/>
      <c r="BTR7" s="67"/>
      <c r="BTS7" s="67"/>
      <c r="BTT7" s="67"/>
      <c r="BTU7" s="67"/>
      <c r="BTV7" s="67"/>
      <c r="BTW7" s="67"/>
      <c r="BTX7" s="67"/>
      <c r="BTY7" s="67"/>
      <c r="BTZ7" s="67"/>
      <c r="BUA7" s="67"/>
      <c r="BUB7" s="67"/>
      <c r="BUC7" s="67"/>
      <c r="BUD7" s="67"/>
      <c r="BUE7" s="67"/>
      <c r="BUF7" s="67"/>
      <c r="BUG7" s="67"/>
      <c r="BUH7" s="67"/>
      <c r="BUI7" s="67"/>
      <c r="BUJ7" s="67"/>
      <c r="BUK7" s="67"/>
      <c r="BUL7" s="67"/>
      <c r="BUM7" s="67"/>
      <c r="BUN7" s="67"/>
      <c r="BUO7" s="67"/>
      <c r="BUP7" s="67"/>
      <c r="BUQ7" s="67"/>
      <c r="BUR7" s="67"/>
      <c r="BUS7" s="67"/>
      <c r="BUT7" s="67"/>
      <c r="BUU7" s="67"/>
      <c r="BUV7" s="67"/>
      <c r="BUW7" s="67"/>
      <c r="BUX7" s="67"/>
      <c r="BUY7" s="67"/>
      <c r="BUZ7" s="67"/>
      <c r="BVA7" s="67"/>
      <c r="BVB7" s="67"/>
      <c r="BVC7" s="67"/>
      <c r="BVD7" s="67"/>
      <c r="BVE7" s="67"/>
      <c r="BVF7" s="67"/>
      <c r="BVG7" s="67"/>
      <c r="BVH7" s="67"/>
      <c r="BVI7" s="67"/>
      <c r="BVJ7" s="67"/>
      <c r="BVK7" s="67"/>
      <c r="BVL7" s="67"/>
      <c r="BVM7" s="67"/>
      <c r="BVN7" s="67"/>
      <c r="BVO7" s="67"/>
      <c r="BVP7" s="67"/>
      <c r="BVQ7" s="67"/>
      <c r="BVR7" s="67"/>
      <c r="BVS7" s="67"/>
      <c r="BVT7" s="67"/>
      <c r="BVU7" s="67"/>
      <c r="BVV7" s="67"/>
      <c r="BVW7" s="67"/>
      <c r="BVX7" s="67"/>
      <c r="BVY7" s="67"/>
      <c r="BVZ7" s="67"/>
      <c r="BWA7" s="67"/>
      <c r="BWB7" s="67"/>
      <c r="BWC7" s="67"/>
      <c r="BWD7" s="67"/>
      <c r="BWE7" s="67"/>
      <c r="BWF7" s="67"/>
      <c r="BWG7" s="67"/>
      <c r="BWH7" s="67"/>
      <c r="BWI7" s="67"/>
      <c r="BWJ7" s="67"/>
      <c r="BWK7" s="67"/>
      <c r="BWL7" s="67"/>
      <c r="BWM7" s="67"/>
      <c r="BWN7" s="67"/>
      <c r="BWO7" s="67"/>
      <c r="BWP7" s="67"/>
      <c r="BWQ7" s="67"/>
      <c r="BWR7" s="67"/>
      <c r="BWS7" s="67"/>
      <c r="BWT7" s="67"/>
      <c r="BWU7" s="67"/>
      <c r="BWV7" s="67"/>
      <c r="BWW7" s="67"/>
      <c r="BWX7" s="67"/>
      <c r="BWY7" s="67"/>
      <c r="BWZ7" s="67"/>
      <c r="BXA7" s="67"/>
      <c r="BXB7" s="67"/>
      <c r="BXC7" s="67"/>
      <c r="BXD7" s="67"/>
    </row>
    <row r="8" spans="1:1980" s="5" customFormat="1" ht="15.75">
      <c r="A8" s="103" t="s">
        <v>260</v>
      </c>
      <c r="B8" s="98" t="s">
        <v>1093</v>
      </c>
      <c r="C8" s="98"/>
      <c r="D8" s="98"/>
      <c r="E8" s="98"/>
      <c r="F8" s="98"/>
      <c r="G8" s="98"/>
      <c r="H8" s="98"/>
      <c r="I8" s="98"/>
      <c r="J8" s="98"/>
      <c r="K8" s="98"/>
      <c r="L8" s="99"/>
      <c r="M8" s="99"/>
      <c r="N8" s="99"/>
      <c r="O8" s="100"/>
      <c r="P8" s="100"/>
      <c r="Q8" s="101"/>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c r="HA8" s="9"/>
      <c r="HB8" s="9"/>
      <c r="HC8" s="9"/>
      <c r="HD8" s="9"/>
      <c r="HE8" s="9"/>
      <c r="HF8" s="9"/>
      <c r="HG8" s="9"/>
      <c r="HH8" s="9"/>
      <c r="HI8" s="9"/>
      <c r="HJ8" s="9"/>
      <c r="HK8" s="9"/>
      <c r="HL8" s="9"/>
      <c r="HM8" s="9"/>
      <c r="HN8" s="9"/>
      <c r="HO8" s="9"/>
      <c r="HP8" s="9"/>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c r="IW8" s="9"/>
      <c r="IX8" s="9"/>
      <c r="IY8" s="9"/>
      <c r="IZ8" s="9"/>
      <c r="JA8" s="9"/>
      <c r="JB8" s="9"/>
      <c r="JC8" s="9"/>
      <c r="JD8" s="9"/>
      <c r="JE8" s="9"/>
      <c r="JF8" s="9"/>
      <c r="JG8" s="9"/>
      <c r="JH8" s="9"/>
      <c r="JI8" s="9"/>
      <c r="JJ8" s="9"/>
      <c r="JK8" s="9"/>
      <c r="JL8" s="9"/>
      <c r="JM8" s="9"/>
      <c r="JN8" s="9"/>
      <c r="JO8" s="9"/>
      <c r="JP8" s="9"/>
      <c r="JQ8" s="9"/>
      <c r="JR8" s="9"/>
      <c r="JS8" s="9"/>
      <c r="JT8" s="9"/>
      <c r="JU8" s="9"/>
      <c r="JV8" s="9"/>
      <c r="JW8" s="9"/>
      <c r="JX8" s="9"/>
      <c r="JY8" s="9"/>
      <c r="JZ8" s="9"/>
      <c r="KA8" s="9"/>
      <c r="KB8" s="9"/>
      <c r="KC8" s="9"/>
      <c r="KD8" s="9"/>
      <c r="KE8" s="9"/>
      <c r="KF8" s="9"/>
      <c r="KG8" s="9"/>
      <c r="KH8" s="9"/>
      <c r="KI8" s="9"/>
      <c r="KJ8" s="9"/>
      <c r="KK8" s="9"/>
      <c r="KL8" s="9"/>
      <c r="KM8" s="9"/>
      <c r="KN8" s="9"/>
      <c r="KO8" s="9"/>
      <c r="KP8" s="9"/>
      <c r="KQ8" s="9"/>
      <c r="KR8" s="9"/>
      <c r="KS8" s="9"/>
      <c r="KT8" s="9"/>
      <c r="KU8" s="9"/>
      <c r="KV8" s="9"/>
      <c r="KW8" s="9"/>
      <c r="KX8" s="9"/>
      <c r="KY8" s="9"/>
      <c r="KZ8" s="9"/>
      <c r="LA8" s="9"/>
      <c r="LB8" s="9"/>
      <c r="LC8" s="9"/>
      <c r="LD8" s="9"/>
      <c r="LE8" s="9"/>
      <c r="LF8" s="9"/>
      <c r="LG8" s="9"/>
      <c r="LH8" s="9"/>
      <c r="LI8" s="9"/>
      <c r="LJ8" s="9"/>
      <c r="LK8" s="9"/>
      <c r="LL8" s="9"/>
      <c r="LM8" s="9"/>
      <c r="LN8" s="9"/>
      <c r="LO8" s="9"/>
      <c r="LP8" s="9"/>
      <c r="LQ8" s="9"/>
      <c r="LR8" s="9"/>
      <c r="LS8" s="9"/>
      <c r="LT8" s="9"/>
      <c r="LU8" s="9"/>
      <c r="LV8" s="9"/>
      <c r="LW8" s="9"/>
      <c r="LX8" s="9"/>
      <c r="LY8" s="9"/>
      <c r="LZ8" s="9"/>
      <c r="MA8" s="9"/>
      <c r="MB8" s="9"/>
      <c r="MC8" s="9"/>
      <c r="MD8" s="9"/>
      <c r="ME8" s="9"/>
      <c r="MF8" s="9"/>
      <c r="MG8" s="9"/>
      <c r="MH8" s="9"/>
      <c r="MI8" s="9"/>
      <c r="MJ8" s="9"/>
      <c r="MK8" s="9"/>
      <c r="ML8" s="9"/>
      <c r="MM8" s="9"/>
      <c r="MN8" s="9"/>
      <c r="MO8" s="9"/>
      <c r="MP8" s="9"/>
      <c r="MQ8" s="9"/>
      <c r="MR8" s="9"/>
      <c r="MS8" s="9"/>
      <c r="MT8" s="9"/>
      <c r="MU8" s="9"/>
      <c r="MV8" s="9"/>
      <c r="MW8" s="9"/>
      <c r="MX8" s="9"/>
      <c r="MY8" s="9"/>
      <c r="MZ8" s="9"/>
      <c r="NA8" s="9"/>
      <c r="NB8" s="9"/>
      <c r="NC8" s="9"/>
      <c r="ND8" s="9"/>
      <c r="NE8" s="9"/>
      <c r="NF8" s="9"/>
      <c r="NG8" s="9"/>
      <c r="NH8" s="9"/>
      <c r="NI8" s="9"/>
      <c r="NJ8" s="9"/>
      <c r="NK8" s="9"/>
      <c r="NL8" s="9"/>
      <c r="NM8" s="9"/>
      <c r="NN8" s="9"/>
      <c r="NO8" s="9"/>
      <c r="NP8" s="9"/>
      <c r="NQ8" s="9"/>
      <c r="NR8" s="9"/>
      <c r="NS8" s="9"/>
      <c r="NT8" s="9"/>
      <c r="NU8" s="9"/>
      <c r="NV8" s="9"/>
      <c r="NW8" s="9"/>
      <c r="NX8" s="9"/>
      <c r="NY8" s="9"/>
      <c r="NZ8" s="9"/>
      <c r="OA8" s="9"/>
      <c r="OB8" s="9"/>
      <c r="OC8" s="9"/>
      <c r="OD8" s="9"/>
      <c r="OE8" s="9"/>
      <c r="OF8" s="9"/>
      <c r="OG8" s="9"/>
      <c r="OH8" s="9"/>
      <c r="OI8" s="9"/>
      <c r="OJ8" s="9"/>
      <c r="OK8" s="9"/>
      <c r="OL8" s="9"/>
      <c r="OM8" s="9"/>
      <c r="ON8" s="9"/>
      <c r="OO8" s="9"/>
      <c r="OP8" s="9"/>
      <c r="OQ8" s="9"/>
      <c r="OR8" s="9"/>
      <c r="OS8" s="9"/>
      <c r="OT8" s="9"/>
      <c r="OU8" s="9"/>
      <c r="OV8" s="9"/>
      <c r="OW8" s="9"/>
      <c r="OX8" s="9"/>
      <c r="OY8" s="9"/>
      <c r="OZ8" s="9"/>
      <c r="PA8" s="9"/>
      <c r="PB8" s="9"/>
      <c r="PC8" s="9"/>
      <c r="PD8" s="9"/>
      <c r="PE8" s="9"/>
      <c r="PF8" s="9"/>
      <c r="PG8" s="9"/>
      <c r="PH8" s="9"/>
      <c r="PI8" s="9"/>
      <c r="PJ8" s="9"/>
      <c r="PK8" s="9"/>
      <c r="PL8" s="9"/>
      <c r="PM8" s="9"/>
      <c r="PN8" s="9"/>
      <c r="PO8" s="9"/>
      <c r="PP8" s="9"/>
      <c r="PQ8" s="9"/>
      <c r="PR8" s="9"/>
      <c r="PS8" s="9"/>
      <c r="PT8" s="9"/>
      <c r="PU8" s="9"/>
      <c r="PV8" s="9"/>
      <c r="PW8" s="9"/>
      <c r="PX8" s="9"/>
      <c r="PY8" s="9"/>
      <c r="PZ8" s="9"/>
      <c r="QA8" s="9"/>
      <c r="QB8" s="9"/>
      <c r="QC8" s="9"/>
      <c r="QD8" s="9"/>
      <c r="QE8" s="9"/>
      <c r="QF8" s="9"/>
      <c r="QG8" s="9"/>
      <c r="QH8" s="9"/>
      <c r="QI8" s="9"/>
      <c r="QJ8" s="9"/>
      <c r="QK8" s="9"/>
      <c r="QL8" s="9"/>
      <c r="QM8" s="9"/>
      <c r="QN8" s="9"/>
      <c r="QO8" s="9"/>
      <c r="QP8" s="9"/>
      <c r="QQ8" s="9"/>
      <c r="QR8" s="9"/>
      <c r="QS8" s="9"/>
      <c r="QT8" s="9"/>
      <c r="QU8" s="9"/>
      <c r="QV8" s="9"/>
      <c r="QW8" s="9"/>
      <c r="QX8" s="9"/>
      <c r="QY8" s="9"/>
      <c r="QZ8" s="9"/>
      <c r="RA8" s="9"/>
      <c r="RB8" s="9"/>
      <c r="RC8" s="9"/>
      <c r="RD8" s="9"/>
      <c r="RE8" s="9"/>
      <c r="RF8" s="9"/>
      <c r="RG8" s="9"/>
      <c r="RH8" s="9"/>
      <c r="RI8" s="9"/>
      <c r="RJ8" s="9"/>
      <c r="RK8" s="9"/>
      <c r="RL8" s="9"/>
      <c r="RM8" s="9"/>
      <c r="RN8" s="9"/>
      <c r="RO8" s="9"/>
      <c r="RP8" s="9"/>
      <c r="RQ8" s="9"/>
      <c r="RR8" s="9"/>
      <c r="RS8" s="9"/>
      <c r="RT8" s="9"/>
      <c r="RU8" s="9"/>
      <c r="RV8" s="9"/>
      <c r="RW8" s="9"/>
      <c r="RX8" s="9"/>
      <c r="RY8" s="9"/>
      <c r="RZ8" s="9"/>
      <c r="SA8" s="9"/>
      <c r="SB8" s="9"/>
      <c r="SC8" s="9"/>
      <c r="SD8" s="9"/>
      <c r="SE8" s="9"/>
      <c r="SF8" s="9"/>
      <c r="SG8" s="9"/>
      <c r="SH8" s="9"/>
      <c r="SI8" s="9"/>
      <c r="SJ8" s="9"/>
      <c r="SK8" s="9"/>
      <c r="SL8" s="9"/>
      <c r="SM8" s="9"/>
      <c r="SN8" s="9"/>
      <c r="SO8" s="9"/>
      <c r="SP8" s="9"/>
      <c r="SQ8" s="9"/>
      <c r="SR8" s="9"/>
      <c r="SS8" s="9"/>
      <c r="ST8" s="9"/>
      <c r="SU8" s="9"/>
      <c r="SV8" s="9"/>
      <c r="SW8" s="9"/>
      <c r="SX8" s="9"/>
      <c r="SY8" s="9"/>
      <c r="SZ8" s="9"/>
      <c r="TA8" s="9"/>
      <c r="TB8" s="9"/>
      <c r="TC8" s="9"/>
      <c r="TD8" s="9"/>
      <c r="TE8" s="9"/>
      <c r="TF8" s="9"/>
      <c r="TG8" s="9"/>
      <c r="TH8" s="9"/>
      <c r="TI8" s="9"/>
      <c r="TJ8" s="9"/>
      <c r="TK8" s="9"/>
      <c r="TL8" s="9"/>
      <c r="TM8" s="9"/>
      <c r="TN8" s="9"/>
      <c r="TO8" s="9"/>
      <c r="TP8" s="9"/>
      <c r="TQ8" s="9"/>
      <c r="TR8" s="9"/>
      <c r="TS8" s="9"/>
      <c r="TT8" s="9"/>
      <c r="TU8" s="9"/>
      <c r="TV8" s="9"/>
      <c r="TW8" s="9"/>
      <c r="TX8" s="9"/>
      <c r="TY8" s="9"/>
      <c r="TZ8" s="9"/>
      <c r="UA8" s="9"/>
      <c r="UB8" s="9"/>
      <c r="UC8" s="9"/>
      <c r="UD8" s="9"/>
      <c r="UE8" s="9"/>
      <c r="UF8" s="9"/>
      <c r="UG8" s="9"/>
      <c r="UH8" s="9"/>
      <c r="UI8" s="9"/>
      <c r="UJ8" s="9"/>
      <c r="UK8" s="9"/>
      <c r="UL8" s="9"/>
      <c r="UM8" s="9"/>
      <c r="UN8" s="9"/>
      <c r="UO8" s="9"/>
      <c r="UP8" s="9"/>
      <c r="UQ8" s="9"/>
      <c r="UR8" s="9"/>
      <c r="US8" s="9"/>
      <c r="UT8" s="9"/>
      <c r="UU8" s="9"/>
      <c r="UV8" s="9"/>
      <c r="UW8" s="9"/>
      <c r="UX8" s="9"/>
      <c r="UY8" s="9"/>
      <c r="UZ8" s="9"/>
      <c r="VA8" s="9"/>
      <c r="VB8" s="9"/>
      <c r="VC8" s="9"/>
      <c r="VD8" s="9"/>
      <c r="VE8" s="9"/>
      <c r="VF8" s="9"/>
      <c r="VG8" s="9"/>
      <c r="VH8" s="9"/>
      <c r="VI8" s="9"/>
      <c r="VJ8" s="9"/>
      <c r="VK8" s="9"/>
      <c r="VL8" s="9"/>
      <c r="VM8" s="9"/>
      <c r="VN8" s="9"/>
      <c r="VO8" s="9"/>
      <c r="VP8" s="9"/>
      <c r="VQ8" s="9"/>
      <c r="VR8" s="9"/>
      <c r="VS8" s="9"/>
      <c r="VT8" s="9"/>
      <c r="VU8" s="9"/>
      <c r="VV8" s="9"/>
      <c r="VW8" s="9"/>
      <c r="VX8" s="9"/>
      <c r="VY8" s="9"/>
      <c r="VZ8" s="9"/>
      <c r="WA8" s="9"/>
      <c r="WB8" s="9"/>
      <c r="WC8" s="9"/>
      <c r="WD8" s="9"/>
      <c r="WE8" s="9"/>
      <c r="WF8" s="9"/>
      <c r="WG8" s="9"/>
      <c r="WH8" s="9"/>
      <c r="WI8" s="9"/>
      <c r="WJ8" s="9"/>
      <c r="WK8" s="9"/>
      <c r="WL8" s="9"/>
      <c r="WM8" s="9"/>
      <c r="WN8" s="9"/>
      <c r="WO8" s="9"/>
      <c r="WP8" s="9"/>
      <c r="WQ8" s="9"/>
      <c r="WR8" s="9"/>
      <c r="WS8" s="9"/>
      <c r="WT8" s="9"/>
      <c r="WU8" s="9"/>
      <c r="WV8" s="9"/>
      <c r="WW8" s="9"/>
      <c r="WX8" s="9"/>
      <c r="WY8" s="9"/>
      <c r="WZ8" s="9"/>
      <c r="XA8" s="9"/>
      <c r="XB8" s="9"/>
      <c r="XC8" s="9"/>
      <c r="XD8" s="9"/>
      <c r="XE8" s="9"/>
      <c r="XF8" s="9"/>
      <c r="XG8" s="9"/>
      <c r="XH8" s="9"/>
      <c r="XI8" s="9"/>
      <c r="XJ8" s="9"/>
      <c r="XK8" s="9"/>
      <c r="XL8" s="9"/>
      <c r="XM8" s="9"/>
      <c r="XN8" s="9"/>
      <c r="XO8" s="9"/>
      <c r="XP8" s="9"/>
      <c r="XQ8" s="9"/>
      <c r="XR8" s="9"/>
      <c r="XS8" s="9"/>
      <c r="XT8" s="9"/>
      <c r="XU8" s="9"/>
      <c r="XV8" s="9"/>
      <c r="XW8" s="9"/>
      <c r="XX8" s="9"/>
      <c r="XY8" s="9"/>
      <c r="XZ8" s="9"/>
      <c r="YA8" s="9"/>
      <c r="YB8" s="9"/>
      <c r="YC8" s="9"/>
      <c r="YD8" s="9"/>
      <c r="YE8" s="9"/>
      <c r="YF8" s="9"/>
      <c r="YG8" s="9"/>
      <c r="YH8" s="9"/>
      <c r="YI8" s="9"/>
      <c r="YJ8" s="9"/>
      <c r="YK8" s="9"/>
      <c r="YL8" s="9"/>
      <c r="YM8" s="9"/>
      <c r="YN8" s="9"/>
      <c r="YO8" s="9"/>
      <c r="YP8" s="9"/>
      <c r="YQ8" s="9"/>
      <c r="YR8" s="9"/>
      <c r="YS8" s="9"/>
      <c r="YT8" s="9"/>
      <c r="YU8" s="9"/>
      <c r="YV8" s="9"/>
      <c r="YW8" s="9"/>
      <c r="YX8" s="9"/>
      <c r="YY8" s="9"/>
      <c r="YZ8" s="9"/>
      <c r="ZA8" s="9"/>
      <c r="ZB8" s="9"/>
      <c r="ZC8" s="9"/>
      <c r="ZD8" s="9"/>
      <c r="ZE8" s="9"/>
      <c r="ZF8" s="9"/>
      <c r="ZG8" s="9"/>
      <c r="ZH8" s="9"/>
      <c r="ZI8" s="9"/>
      <c r="ZJ8" s="9"/>
      <c r="ZK8" s="9"/>
      <c r="ZL8" s="9"/>
      <c r="ZM8" s="9"/>
      <c r="ZN8" s="9"/>
      <c r="ZO8" s="9"/>
      <c r="ZP8" s="9"/>
      <c r="ZQ8" s="9"/>
      <c r="ZR8" s="9"/>
      <c r="ZS8" s="9"/>
      <c r="ZT8" s="9"/>
      <c r="ZU8" s="9"/>
      <c r="ZV8" s="9"/>
      <c r="ZW8" s="9"/>
      <c r="ZX8" s="9"/>
      <c r="ZY8" s="9"/>
      <c r="ZZ8" s="9"/>
      <c r="AAA8" s="9"/>
      <c r="AAB8" s="9"/>
      <c r="AAC8" s="9"/>
      <c r="AAD8" s="9"/>
      <c r="AAE8" s="9"/>
      <c r="AAF8" s="9"/>
      <c r="AAG8" s="9"/>
      <c r="AAH8" s="9"/>
      <c r="AAI8" s="9"/>
      <c r="AAJ8" s="9"/>
      <c r="AAK8" s="9"/>
      <c r="AAL8" s="9"/>
      <c r="AAM8" s="9"/>
      <c r="AAN8" s="9"/>
      <c r="AAO8" s="9"/>
      <c r="AAP8" s="9"/>
      <c r="AAQ8" s="9"/>
      <c r="AAR8" s="9"/>
      <c r="AAS8" s="9"/>
      <c r="AAT8" s="9"/>
      <c r="AAU8" s="9"/>
      <c r="AAV8" s="9"/>
      <c r="AAW8" s="9"/>
      <c r="AAX8" s="9"/>
      <c r="AAY8" s="9"/>
      <c r="AAZ8" s="9"/>
      <c r="ABA8" s="9"/>
      <c r="ABB8" s="9"/>
      <c r="ABC8" s="9"/>
      <c r="ABD8" s="9"/>
      <c r="ABE8" s="9"/>
      <c r="ABF8" s="9"/>
      <c r="ABG8" s="9"/>
      <c r="ABH8" s="9"/>
      <c r="ABI8" s="9"/>
      <c r="ABJ8" s="9"/>
      <c r="ABK8" s="9"/>
      <c r="ABL8" s="9"/>
      <c r="ABM8" s="9"/>
      <c r="ABN8" s="9"/>
      <c r="ABO8" s="9"/>
      <c r="ABP8" s="9"/>
      <c r="ABQ8" s="9"/>
      <c r="ABR8" s="9"/>
      <c r="ABS8" s="9"/>
      <c r="ABT8" s="9"/>
      <c r="ABU8" s="9"/>
      <c r="ABV8" s="9"/>
      <c r="ABW8" s="9"/>
      <c r="ABX8" s="9"/>
      <c r="ABY8" s="9"/>
      <c r="ABZ8" s="9"/>
      <c r="ACA8" s="9"/>
      <c r="ACB8" s="9"/>
      <c r="ACC8" s="9"/>
      <c r="ACD8" s="9"/>
      <c r="ACE8" s="9"/>
      <c r="ACF8" s="9"/>
      <c r="ACG8" s="9"/>
      <c r="ACH8" s="9"/>
      <c r="ACI8" s="9"/>
      <c r="ACJ8" s="9"/>
      <c r="ACK8" s="9"/>
      <c r="ACL8" s="9"/>
      <c r="ACM8" s="9"/>
      <c r="ACN8" s="9"/>
      <c r="ACO8" s="9"/>
      <c r="ACP8" s="9"/>
      <c r="ACQ8" s="9"/>
      <c r="ACR8" s="9"/>
      <c r="ACS8" s="9"/>
      <c r="ACT8" s="9"/>
      <c r="ACU8" s="9"/>
      <c r="ACV8" s="9"/>
      <c r="ACW8" s="9"/>
      <c r="ACX8" s="9"/>
      <c r="ACY8" s="9"/>
      <c r="ACZ8" s="9"/>
      <c r="ADA8" s="9"/>
      <c r="ADB8" s="9"/>
      <c r="ADC8" s="9"/>
      <c r="ADD8" s="9"/>
      <c r="ADE8" s="9"/>
      <c r="ADF8" s="9"/>
      <c r="ADG8" s="9"/>
      <c r="ADH8" s="9"/>
      <c r="ADI8" s="9"/>
      <c r="ADJ8" s="9"/>
      <c r="ADK8" s="9"/>
      <c r="ADL8" s="9"/>
      <c r="ADM8" s="9"/>
      <c r="ADN8" s="9"/>
      <c r="ADO8" s="9"/>
      <c r="ADP8" s="9"/>
      <c r="ADQ8" s="9"/>
      <c r="ADR8" s="9"/>
      <c r="ADS8" s="9"/>
      <c r="ADT8" s="9"/>
      <c r="ADU8" s="9"/>
      <c r="ADV8" s="9"/>
      <c r="ADW8" s="9"/>
      <c r="ADX8" s="9"/>
      <c r="ADY8" s="9"/>
      <c r="ADZ8" s="9"/>
      <c r="AEA8" s="9"/>
      <c r="AEB8" s="9"/>
      <c r="AEC8" s="9"/>
      <c r="AED8" s="9"/>
      <c r="AEE8" s="9"/>
      <c r="AEF8" s="9"/>
      <c r="AEG8" s="9"/>
      <c r="AEH8" s="9"/>
      <c r="AEI8" s="9"/>
      <c r="AEJ8" s="9"/>
      <c r="AEK8" s="9"/>
      <c r="AEL8" s="9"/>
      <c r="AEM8" s="9"/>
      <c r="AEN8" s="9"/>
      <c r="AEO8" s="9"/>
      <c r="AEP8" s="9"/>
      <c r="AEQ8" s="9"/>
      <c r="AER8" s="9"/>
      <c r="AES8" s="9"/>
      <c r="AET8" s="9"/>
      <c r="AEU8" s="9"/>
      <c r="AEV8" s="9"/>
      <c r="AEW8" s="9"/>
      <c r="AEX8" s="9"/>
      <c r="AEY8" s="9"/>
      <c r="AEZ8" s="9"/>
      <c r="AFA8" s="9"/>
      <c r="AFB8" s="9"/>
      <c r="AFC8" s="9"/>
      <c r="AFD8" s="9"/>
      <c r="AFE8" s="9"/>
      <c r="AFF8" s="9"/>
      <c r="AFG8" s="9"/>
      <c r="AFH8" s="9"/>
      <c r="AFI8" s="9"/>
      <c r="AFJ8" s="9"/>
      <c r="AFK8" s="9"/>
      <c r="AFL8" s="9"/>
      <c r="AFM8" s="9"/>
      <c r="AFN8" s="9"/>
      <c r="AFO8" s="9"/>
      <c r="AFP8" s="9"/>
      <c r="AFQ8" s="9"/>
      <c r="AFR8" s="9"/>
      <c r="AFS8" s="9"/>
      <c r="AFT8" s="9"/>
      <c r="AFU8" s="9"/>
      <c r="AFV8" s="9"/>
      <c r="AFW8" s="9"/>
      <c r="AFX8" s="9"/>
      <c r="AFY8" s="9"/>
      <c r="AFZ8" s="9"/>
      <c r="AGA8" s="9"/>
      <c r="AGB8" s="9"/>
      <c r="AGC8" s="9"/>
      <c r="AGD8" s="9"/>
      <c r="AGE8" s="9"/>
      <c r="AGF8" s="9"/>
      <c r="AGG8" s="9"/>
      <c r="AGH8" s="9"/>
      <c r="AGI8" s="9"/>
      <c r="AGJ8" s="9"/>
      <c r="AGK8" s="9"/>
      <c r="AGL8" s="9"/>
      <c r="AGM8" s="9"/>
      <c r="AGN8" s="9"/>
      <c r="AGO8" s="9"/>
      <c r="AGP8" s="9"/>
      <c r="AGQ8" s="9"/>
      <c r="AGR8" s="9"/>
      <c r="AGS8" s="9"/>
      <c r="AGT8" s="9"/>
      <c r="AGU8" s="9"/>
      <c r="AGV8" s="9"/>
      <c r="AGW8" s="9"/>
      <c r="AGX8" s="9"/>
      <c r="AGY8" s="9"/>
      <c r="AGZ8" s="9"/>
      <c r="AHA8" s="9"/>
      <c r="AHB8" s="9"/>
      <c r="AHC8" s="9"/>
      <c r="AHD8" s="9"/>
      <c r="AHE8" s="9"/>
      <c r="AHF8" s="9"/>
      <c r="AHG8" s="9"/>
      <c r="AHH8" s="9"/>
      <c r="AHI8" s="9"/>
      <c r="AHJ8" s="9"/>
      <c r="AHK8" s="9"/>
      <c r="AHL8" s="9"/>
      <c r="AHM8" s="9"/>
      <c r="AHN8" s="9"/>
      <c r="AHO8" s="9"/>
      <c r="AHP8" s="9"/>
      <c r="AHQ8" s="9"/>
      <c r="AHR8" s="9"/>
      <c r="AHS8" s="9"/>
      <c r="AHT8" s="9"/>
      <c r="AHU8" s="9"/>
      <c r="AHV8" s="9"/>
      <c r="AHW8" s="9"/>
      <c r="AHX8" s="9"/>
      <c r="AHY8" s="9"/>
      <c r="AHZ8" s="9"/>
      <c r="AIA8" s="9"/>
      <c r="AIB8" s="9"/>
      <c r="AIC8" s="9"/>
      <c r="AID8" s="9"/>
      <c r="AIE8" s="9"/>
      <c r="AIF8" s="9"/>
      <c r="AIG8" s="9"/>
      <c r="AIH8" s="9"/>
      <c r="AII8" s="9"/>
      <c r="AIJ8" s="9"/>
      <c r="AIK8" s="9"/>
      <c r="AIL8" s="9"/>
      <c r="AIM8" s="9"/>
      <c r="AIN8" s="9"/>
      <c r="AIO8" s="9"/>
      <c r="AIP8" s="9"/>
      <c r="AIQ8" s="9"/>
      <c r="AIR8" s="9"/>
      <c r="AIS8" s="9"/>
      <c r="AIT8" s="9"/>
      <c r="AIU8" s="9"/>
      <c r="AIV8" s="9"/>
      <c r="AIW8" s="9"/>
      <c r="AIX8" s="9"/>
      <c r="AIY8" s="9"/>
      <c r="AIZ8" s="9"/>
      <c r="AJA8" s="9"/>
      <c r="AJB8" s="9"/>
      <c r="AJC8" s="9"/>
      <c r="AJD8" s="9"/>
      <c r="AJE8" s="9"/>
      <c r="AJF8" s="9"/>
      <c r="AJG8" s="9"/>
      <c r="AJH8" s="9"/>
      <c r="AJI8" s="9"/>
      <c r="AJJ8" s="9"/>
      <c r="AJK8" s="9"/>
      <c r="AJL8" s="9"/>
      <c r="AJM8" s="9"/>
      <c r="AJN8" s="9"/>
      <c r="AJO8" s="9"/>
      <c r="AJP8" s="9"/>
      <c r="AJQ8" s="9"/>
      <c r="AJR8" s="9"/>
      <c r="AJS8" s="9"/>
      <c r="AJT8" s="9"/>
      <c r="AJU8" s="9"/>
      <c r="AJV8" s="9"/>
      <c r="AJW8" s="9"/>
      <c r="AJX8" s="9"/>
      <c r="AJY8" s="9"/>
      <c r="AJZ8" s="9"/>
      <c r="AKA8" s="9"/>
      <c r="AKB8" s="9"/>
      <c r="AKC8" s="9"/>
      <c r="AKD8" s="9"/>
      <c r="AKE8" s="9"/>
      <c r="AKF8" s="9"/>
      <c r="AKG8" s="9"/>
      <c r="AKH8" s="9"/>
      <c r="AKI8" s="9"/>
      <c r="AKJ8" s="9"/>
      <c r="AKK8" s="9"/>
      <c r="AKL8" s="9"/>
      <c r="AKM8" s="9"/>
      <c r="AKN8" s="9"/>
      <c r="AKO8" s="9"/>
      <c r="AKP8" s="9"/>
      <c r="AKQ8" s="9"/>
      <c r="AKR8" s="9"/>
      <c r="AKS8" s="9"/>
      <c r="AKT8" s="9"/>
      <c r="AKU8" s="9"/>
      <c r="AKV8" s="9"/>
      <c r="AKW8" s="9"/>
      <c r="AKX8" s="9"/>
      <c r="AKY8" s="9"/>
      <c r="AKZ8" s="9"/>
      <c r="ALA8" s="9"/>
      <c r="ALB8" s="9"/>
      <c r="ALC8" s="9"/>
      <c r="ALD8" s="9"/>
      <c r="ALE8" s="9"/>
      <c r="ALF8" s="9"/>
      <c r="ALG8" s="9"/>
      <c r="ALH8" s="9"/>
      <c r="ALI8" s="9"/>
      <c r="ALJ8" s="9"/>
      <c r="ALK8" s="9"/>
      <c r="ALL8" s="9"/>
      <c r="ALM8" s="9"/>
      <c r="ALN8" s="9"/>
      <c r="ALO8" s="9"/>
      <c r="ALP8" s="9"/>
      <c r="ALQ8" s="9"/>
      <c r="ALR8" s="9"/>
      <c r="ALS8" s="9"/>
      <c r="ALT8" s="9"/>
      <c r="ALU8" s="9"/>
      <c r="ALV8" s="9"/>
      <c r="ALW8" s="9"/>
      <c r="ALX8" s="9"/>
      <c r="ALY8" s="9"/>
      <c r="ALZ8" s="9"/>
      <c r="AMA8" s="9"/>
      <c r="AMB8" s="9"/>
      <c r="AMC8" s="9"/>
      <c r="AMD8" s="9"/>
      <c r="AME8" s="9"/>
      <c r="AMF8" s="9"/>
      <c r="AMG8" s="9"/>
      <c r="AMH8" s="9"/>
      <c r="AMI8" s="9"/>
      <c r="AMJ8" s="9"/>
      <c r="AMK8" s="9"/>
      <c r="AML8" s="9"/>
      <c r="AMM8" s="9"/>
      <c r="AMN8" s="9"/>
      <c r="AMO8" s="9"/>
      <c r="AMP8" s="9"/>
      <c r="AMQ8" s="9"/>
      <c r="AMR8" s="9"/>
      <c r="AMS8" s="9"/>
      <c r="AMT8" s="9"/>
      <c r="AMU8" s="9"/>
      <c r="AMV8" s="9"/>
      <c r="AMW8" s="9"/>
      <c r="AMX8" s="9"/>
      <c r="AMY8" s="9"/>
      <c r="AMZ8" s="9"/>
      <c r="ANA8" s="9"/>
      <c r="ANB8" s="9"/>
      <c r="ANC8" s="9"/>
      <c r="AND8" s="9"/>
      <c r="ANE8" s="9"/>
      <c r="ANF8" s="9"/>
      <c r="ANG8" s="9"/>
      <c r="ANH8" s="9"/>
      <c r="ANI8" s="9"/>
      <c r="ANJ8" s="9"/>
      <c r="ANK8" s="9"/>
      <c r="ANL8" s="9"/>
      <c r="ANM8" s="9"/>
      <c r="ANN8" s="9"/>
      <c r="ANO8" s="9"/>
      <c r="ANP8" s="9"/>
      <c r="ANQ8" s="9"/>
      <c r="ANR8" s="9"/>
      <c r="ANS8" s="9"/>
      <c r="ANT8" s="9"/>
      <c r="ANU8" s="9"/>
      <c r="ANV8" s="9"/>
      <c r="ANW8" s="9"/>
      <c r="ANX8" s="9"/>
      <c r="ANY8" s="9"/>
      <c r="ANZ8" s="9"/>
      <c r="AOA8" s="9"/>
      <c r="AOB8" s="9"/>
      <c r="AOC8" s="9"/>
      <c r="AOD8" s="9"/>
      <c r="AOE8" s="9"/>
      <c r="AOF8" s="9"/>
      <c r="AOG8" s="9"/>
      <c r="AOH8" s="9"/>
      <c r="AOI8" s="9"/>
      <c r="AOJ8" s="9"/>
      <c r="AOK8" s="9"/>
      <c r="AOL8" s="9"/>
      <c r="AOM8" s="9"/>
      <c r="AON8" s="9"/>
      <c r="AOO8" s="9"/>
      <c r="AOP8" s="9"/>
      <c r="AOQ8" s="9"/>
      <c r="AOR8" s="9"/>
      <c r="AOS8" s="9"/>
      <c r="AOT8" s="9"/>
      <c r="AOU8" s="9"/>
      <c r="AOV8" s="9"/>
      <c r="AOW8" s="9"/>
      <c r="AOX8" s="9"/>
      <c r="AOY8" s="9"/>
      <c r="AOZ8" s="9"/>
      <c r="APA8" s="9"/>
      <c r="APB8" s="9"/>
      <c r="APC8" s="9"/>
      <c r="APD8" s="9"/>
      <c r="APE8" s="9"/>
      <c r="APF8" s="9"/>
      <c r="APG8" s="9"/>
      <c r="APH8" s="9"/>
      <c r="API8" s="9"/>
      <c r="APJ8" s="9"/>
      <c r="APK8" s="9"/>
      <c r="APL8" s="9"/>
      <c r="APM8" s="9"/>
      <c r="APN8" s="9"/>
      <c r="APO8" s="9"/>
      <c r="APP8" s="9"/>
      <c r="APQ8" s="9"/>
      <c r="APR8" s="9"/>
      <c r="APS8" s="9"/>
      <c r="APT8" s="9"/>
      <c r="APU8" s="9"/>
      <c r="APV8" s="9"/>
      <c r="APW8" s="9"/>
      <c r="APX8" s="9"/>
      <c r="APY8" s="9"/>
      <c r="APZ8" s="9"/>
      <c r="AQA8" s="9"/>
      <c r="AQB8" s="9"/>
      <c r="AQC8" s="9"/>
      <c r="AQD8" s="9"/>
      <c r="AQE8" s="9"/>
      <c r="AQF8" s="9"/>
      <c r="AQG8" s="9"/>
      <c r="AQH8" s="9"/>
      <c r="AQI8" s="9"/>
      <c r="AQJ8" s="9"/>
      <c r="AQK8" s="9"/>
      <c r="AQL8" s="9"/>
      <c r="AQM8" s="9"/>
      <c r="AQN8" s="9"/>
      <c r="AQO8" s="9"/>
      <c r="AQP8" s="9"/>
      <c r="AQQ8" s="9"/>
      <c r="AQR8" s="9"/>
      <c r="AQS8" s="9"/>
      <c r="AQT8" s="9"/>
      <c r="AQU8" s="9"/>
      <c r="AQV8" s="9"/>
      <c r="AQW8" s="9"/>
      <c r="AQX8" s="9"/>
      <c r="AQY8" s="9"/>
      <c r="AQZ8" s="9"/>
      <c r="ARA8" s="9"/>
      <c r="ARB8" s="9"/>
      <c r="ARC8" s="9"/>
      <c r="ARD8" s="9"/>
      <c r="ARE8" s="9"/>
      <c r="ARF8" s="9"/>
      <c r="ARG8" s="9"/>
      <c r="ARH8" s="9"/>
      <c r="ARI8" s="9"/>
      <c r="ARJ8" s="9"/>
      <c r="ARK8" s="9"/>
      <c r="ARL8" s="9"/>
      <c r="ARM8" s="9"/>
      <c r="ARN8" s="9"/>
      <c r="ARO8" s="9"/>
      <c r="ARP8" s="9"/>
      <c r="ARQ8" s="9"/>
      <c r="ARR8" s="9"/>
      <c r="ARS8" s="9"/>
      <c r="ART8" s="9"/>
      <c r="ARU8" s="9"/>
      <c r="ARV8" s="9"/>
      <c r="ARW8" s="9"/>
      <c r="ARX8" s="9"/>
      <c r="ARY8" s="9"/>
      <c r="ARZ8" s="9"/>
      <c r="ASA8" s="9"/>
      <c r="ASB8" s="9"/>
      <c r="ASC8" s="9"/>
      <c r="ASD8" s="9"/>
      <c r="ASE8" s="9"/>
      <c r="ASF8" s="9"/>
      <c r="ASG8" s="9"/>
      <c r="ASH8" s="9"/>
      <c r="ASI8" s="9"/>
      <c r="ASJ8" s="9"/>
      <c r="ASK8" s="9"/>
      <c r="ASL8" s="9"/>
      <c r="ASM8" s="9"/>
      <c r="ASN8" s="9"/>
      <c r="ASO8" s="9"/>
      <c r="ASP8" s="9"/>
      <c r="ASQ8" s="9"/>
      <c r="ASR8" s="9"/>
      <c r="ASS8" s="9"/>
      <c r="AST8" s="9"/>
      <c r="ASU8" s="9"/>
      <c r="ASV8" s="9"/>
      <c r="ASW8" s="9"/>
      <c r="ASX8" s="9"/>
      <c r="ASY8" s="9"/>
      <c r="ASZ8" s="9"/>
      <c r="ATA8" s="9"/>
      <c r="ATB8" s="9"/>
      <c r="ATC8" s="9"/>
      <c r="ATD8" s="9"/>
      <c r="ATE8" s="9"/>
      <c r="ATF8" s="9"/>
      <c r="ATG8" s="9"/>
      <c r="ATH8" s="9"/>
      <c r="ATI8" s="9"/>
      <c r="ATJ8" s="9"/>
      <c r="ATK8" s="9"/>
      <c r="ATL8" s="9"/>
      <c r="ATM8" s="9"/>
      <c r="ATN8" s="9"/>
      <c r="ATO8" s="9"/>
      <c r="ATP8" s="9"/>
      <c r="ATQ8" s="9"/>
      <c r="ATR8" s="9"/>
      <c r="ATS8" s="9"/>
      <c r="ATT8" s="9"/>
      <c r="ATU8" s="9"/>
      <c r="ATV8" s="9"/>
      <c r="ATW8" s="9"/>
      <c r="ATX8" s="9"/>
      <c r="ATY8" s="9"/>
      <c r="ATZ8" s="9"/>
      <c r="AUA8" s="9"/>
      <c r="AUB8" s="9"/>
      <c r="AUC8" s="9"/>
      <c r="AUD8" s="9"/>
      <c r="AUE8" s="9"/>
      <c r="AUF8" s="9"/>
      <c r="AUG8" s="9"/>
      <c r="AUH8" s="9"/>
      <c r="AUI8" s="9"/>
      <c r="AUJ8" s="9"/>
      <c r="AUK8" s="9"/>
      <c r="AUL8" s="9"/>
      <c r="AUM8" s="9"/>
      <c r="AUN8" s="9"/>
      <c r="AUO8" s="9"/>
      <c r="AUP8" s="9"/>
      <c r="AUQ8" s="9"/>
      <c r="AUR8" s="9"/>
      <c r="AUS8" s="9"/>
      <c r="AUT8" s="9"/>
      <c r="AUU8" s="9"/>
      <c r="AUV8" s="9"/>
      <c r="AUW8" s="9"/>
      <c r="AUX8" s="9"/>
      <c r="AUY8" s="9"/>
      <c r="AUZ8" s="9"/>
      <c r="AVA8" s="9"/>
      <c r="AVB8" s="9"/>
      <c r="AVC8" s="9"/>
      <c r="AVD8" s="9"/>
      <c r="AVE8" s="9"/>
      <c r="AVF8" s="9"/>
      <c r="AVG8" s="9"/>
      <c r="AVH8" s="9"/>
      <c r="AVI8" s="9"/>
      <c r="AVJ8" s="9"/>
      <c r="AVK8" s="9"/>
      <c r="AVL8" s="9"/>
      <c r="AVM8" s="9"/>
      <c r="AVN8" s="9"/>
      <c r="AVO8" s="9"/>
      <c r="AVP8" s="9"/>
      <c r="AVQ8" s="9"/>
      <c r="AVR8" s="9"/>
      <c r="AVS8" s="9"/>
      <c r="AVT8" s="9"/>
      <c r="AVU8" s="9"/>
      <c r="AVV8" s="9"/>
      <c r="AVW8" s="9"/>
      <c r="AVX8" s="9"/>
      <c r="AVY8" s="9"/>
      <c r="AVZ8" s="9"/>
      <c r="AWA8" s="9"/>
      <c r="AWB8" s="9"/>
      <c r="AWC8" s="9"/>
      <c r="AWD8" s="9"/>
      <c r="AWE8" s="9"/>
      <c r="AWF8" s="9"/>
      <c r="AWG8" s="9"/>
      <c r="AWH8" s="9"/>
      <c r="AWI8" s="9"/>
      <c r="AWJ8" s="9"/>
      <c r="AWK8" s="9"/>
      <c r="AWL8" s="9"/>
      <c r="AWM8" s="9"/>
      <c r="AWN8" s="9"/>
      <c r="AWO8" s="9"/>
      <c r="AWP8" s="9"/>
      <c r="AWQ8" s="9"/>
      <c r="AWR8" s="9"/>
      <c r="AWS8" s="9"/>
      <c r="AWT8" s="9"/>
      <c r="AWU8" s="9"/>
      <c r="AWV8" s="9"/>
      <c r="AWW8" s="9"/>
      <c r="AWX8" s="9"/>
      <c r="AWY8" s="9"/>
      <c r="AWZ8" s="9"/>
      <c r="AXA8" s="9"/>
      <c r="AXB8" s="9"/>
      <c r="AXC8" s="9"/>
      <c r="AXD8" s="9"/>
      <c r="AXE8" s="9"/>
      <c r="AXF8" s="9"/>
      <c r="AXG8" s="9"/>
      <c r="AXH8" s="9"/>
      <c r="AXI8" s="9"/>
      <c r="AXJ8" s="9"/>
      <c r="AXK8" s="9"/>
      <c r="AXL8" s="9"/>
      <c r="AXM8" s="9"/>
      <c r="AXN8" s="9"/>
      <c r="AXO8" s="9"/>
      <c r="AXP8" s="9"/>
      <c r="AXQ8" s="9"/>
      <c r="AXR8" s="9"/>
      <c r="AXS8" s="9"/>
      <c r="AXT8" s="9"/>
      <c r="AXU8" s="9"/>
      <c r="AXV8" s="9"/>
      <c r="AXW8" s="9"/>
      <c r="AXX8" s="9"/>
      <c r="AXY8" s="9"/>
      <c r="AXZ8" s="9"/>
      <c r="AYA8" s="9"/>
      <c r="AYB8" s="9"/>
      <c r="AYC8" s="9"/>
      <c r="AYD8" s="9"/>
      <c r="AYE8" s="9"/>
      <c r="AYF8" s="9"/>
      <c r="AYG8" s="9"/>
      <c r="AYH8" s="9"/>
      <c r="AYI8" s="9"/>
      <c r="AYJ8" s="9"/>
      <c r="AYK8" s="9"/>
      <c r="AYL8" s="9"/>
      <c r="AYM8" s="9"/>
      <c r="AYN8" s="9"/>
      <c r="AYO8" s="9"/>
      <c r="AYP8" s="9"/>
      <c r="AYQ8" s="9"/>
      <c r="AYR8" s="9"/>
      <c r="AYS8" s="9"/>
      <c r="AYT8" s="9"/>
      <c r="AYU8" s="9"/>
      <c r="AYV8" s="9"/>
      <c r="AYW8" s="9"/>
      <c r="AYX8" s="9"/>
      <c r="AYY8" s="9"/>
      <c r="AYZ8" s="9"/>
      <c r="AZA8" s="9"/>
      <c r="AZB8" s="9"/>
      <c r="AZC8" s="9"/>
      <c r="AZD8" s="9"/>
      <c r="AZE8" s="9"/>
      <c r="AZF8" s="9"/>
      <c r="AZG8" s="9"/>
      <c r="AZH8" s="9"/>
      <c r="AZI8" s="9"/>
      <c r="AZJ8" s="9"/>
      <c r="AZK8" s="9"/>
      <c r="AZL8" s="9"/>
      <c r="AZM8" s="9"/>
      <c r="AZN8" s="9"/>
      <c r="AZO8" s="9"/>
      <c r="AZP8" s="9"/>
      <c r="AZQ8" s="9"/>
      <c r="AZR8" s="9"/>
      <c r="AZS8" s="9"/>
      <c r="AZT8" s="9"/>
      <c r="AZU8" s="9"/>
      <c r="AZV8" s="9"/>
      <c r="AZW8" s="9"/>
      <c r="AZX8" s="9"/>
      <c r="AZY8" s="9"/>
      <c r="AZZ8" s="9"/>
      <c r="BAA8" s="9"/>
      <c r="BAB8" s="9"/>
      <c r="BAC8" s="9"/>
      <c r="BAD8" s="9"/>
      <c r="BAE8" s="9"/>
      <c r="BAF8" s="9"/>
      <c r="BAG8" s="9"/>
      <c r="BAH8" s="9"/>
      <c r="BAI8" s="9"/>
      <c r="BAJ8" s="9"/>
      <c r="BAK8" s="9"/>
      <c r="BAL8" s="9"/>
      <c r="BAM8" s="9"/>
      <c r="BAN8" s="9"/>
      <c r="BAO8" s="9"/>
      <c r="BAP8" s="9"/>
      <c r="BAQ8" s="9"/>
      <c r="BAR8" s="9"/>
      <c r="BAS8" s="9"/>
      <c r="BAT8" s="9"/>
      <c r="BAU8" s="9"/>
      <c r="BAV8" s="9"/>
      <c r="BAW8" s="9"/>
      <c r="BAX8" s="9"/>
      <c r="BAY8" s="9"/>
      <c r="BAZ8" s="9"/>
      <c r="BBA8" s="9"/>
      <c r="BBB8" s="9"/>
      <c r="BBC8" s="9"/>
      <c r="BBD8" s="9"/>
      <c r="BBE8" s="9"/>
      <c r="BBF8" s="9"/>
      <c r="BBG8" s="9"/>
      <c r="BBH8" s="9"/>
      <c r="BBI8" s="9"/>
      <c r="BBJ8" s="9"/>
      <c r="BBK8" s="9"/>
      <c r="BBL8" s="9"/>
      <c r="BBM8" s="9"/>
      <c r="BBN8" s="9"/>
      <c r="BBO8" s="9"/>
      <c r="BBP8" s="9"/>
      <c r="BBQ8" s="9"/>
      <c r="BBR8" s="9"/>
      <c r="BBS8" s="9"/>
      <c r="BBT8" s="9"/>
      <c r="BBU8" s="9"/>
      <c r="BBV8" s="9"/>
      <c r="BBW8" s="9"/>
      <c r="BBX8" s="9"/>
      <c r="BBY8" s="9"/>
      <c r="BBZ8" s="9"/>
      <c r="BCA8" s="9"/>
      <c r="BCB8" s="9"/>
      <c r="BCC8" s="9"/>
      <c r="BCD8" s="9"/>
      <c r="BCE8" s="9"/>
      <c r="BCF8" s="9"/>
      <c r="BCG8" s="9"/>
      <c r="BCH8" s="9"/>
      <c r="BCI8" s="9"/>
      <c r="BCJ8" s="9"/>
      <c r="BCK8" s="9"/>
      <c r="BCL8" s="9"/>
      <c r="BCM8" s="9"/>
      <c r="BCN8" s="9"/>
      <c r="BCO8" s="9"/>
      <c r="BCP8" s="9"/>
      <c r="BCQ8" s="9"/>
      <c r="BCR8" s="9"/>
      <c r="BCS8" s="9"/>
      <c r="BCT8" s="9"/>
      <c r="BCU8" s="9"/>
      <c r="BCV8" s="9"/>
      <c r="BCW8" s="9"/>
      <c r="BCX8" s="9"/>
      <c r="BCY8" s="9"/>
      <c r="BCZ8" s="9"/>
      <c r="BDA8" s="9"/>
      <c r="BDB8" s="9"/>
      <c r="BDC8" s="9"/>
      <c r="BDD8" s="9"/>
      <c r="BDE8" s="9"/>
      <c r="BDF8" s="9"/>
      <c r="BDG8" s="9"/>
      <c r="BDH8" s="9"/>
      <c r="BDI8" s="9"/>
      <c r="BDJ8" s="9"/>
      <c r="BDK8" s="9"/>
      <c r="BDL8" s="9"/>
      <c r="BDM8" s="9"/>
      <c r="BDN8" s="9"/>
      <c r="BDO8" s="9"/>
      <c r="BDP8" s="9"/>
      <c r="BDQ8" s="9"/>
      <c r="BDR8" s="9"/>
      <c r="BDS8" s="9"/>
      <c r="BDT8" s="9"/>
      <c r="BDU8" s="9"/>
      <c r="BDV8" s="9"/>
      <c r="BDW8" s="9"/>
      <c r="BDX8" s="9"/>
      <c r="BDY8" s="9"/>
      <c r="BDZ8" s="9"/>
      <c r="BEA8" s="9"/>
      <c r="BEB8" s="9"/>
      <c r="BEC8" s="9"/>
      <c r="BED8" s="9"/>
      <c r="BEE8" s="9"/>
      <c r="BEF8" s="9"/>
      <c r="BEG8" s="9"/>
      <c r="BEH8" s="9"/>
      <c r="BEI8" s="9"/>
      <c r="BEJ8" s="9"/>
      <c r="BEK8" s="9"/>
      <c r="BEL8" s="9"/>
      <c r="BEM8" s="9"/>
      <c r="BEN8" s="9"/>
      <c r="BEO8" s="9"/>
      <c r="BEP8" s="9"/>
      <c r="BEQ8" s="9"/>
      <c r="BER8" s="9"/>
      <c r="BES8" s="9"/>
      <c r="BET8" s="9"/>
      <c r="BEU8" s="9"/>
      <c r="BEV8" s="9"/>
      <c r="BEW8" s="9"/>
      <c r="BEX8" s="9"/>
      <c r="BEY8" s="9"/>
      <c r="BEZ8" s="9"/>
      <c r="BFA8" s="9"/>
      <c r="BFB8" s="9"/>
      <c r="BFC8" s="9"/>
      <c r="BFD8" s="9"/>
      <c r="BFE8" s="9"/>
      <c r="BFF8" s="9"/>
      <c r="BFG8" s="9"/>
      <c r="BFH8" s="9"/>
      <c r="BFI8" s="9"/>
      <c r="BFJ8" s="9"/>
      <c r="BFK8" s="9"/>
      <c r="BFL8" s="9"/>
      <c r="BFM8" s="9"/>
      <c r="BFN8" s="9"/>
      <c r="BFO8" s="9"/>
      <c r="BFP8" s="9"/>
      <c r="BFQ8" s="9"/>
      <c r="BFR8" s="9"/>
      <c r="BFS8" s="9"/>
      <c r="BFT8" s="9"/>
      <c r="BFU8" s="9"/>
      <c r="BFV8" s="9"/>
      <c r="BFW8" s="9"/>
      <c r="BFX8" s="9"/>
      <c r="BFY8" s="9"/>
      <c r="BFZ8" s="9"/>
      <c r="BGA8" s="9"/>
      <c r="BGB8" s="9"/>
      <c r="BGC8" s="9"/>
      <c r="BGD8" s="9"/>
      <c r="BGE8" s="9"/>
      <c r="BGF8" s="9"/>
      <c r="BGG8" s="9"/>
      <c r="BGH8" s="9"/>
      <c r="BGI8" s="9"/>
      <c r="BGJ8" s="9"/>
      <c r="BGK8" s="9"/>
      <c r="BGL8" s="9"/>
      <c r="BGM8" s="9"/>
      <c r="BGN8" s="9"/>
      <c r="BGO8" s="9"/>
      <c r="BGP8" s="9"/>
      <c r="BGQ8" s="9"/>
      <c r="BGR8" s="9"/>
      <c r="BGS8" s="9"/>
      <c r="BGT8" s="9"/>
      <c r="BGU8" s="9"/>
      <c r="BGV8" s="9"/>
      <c r="BGW8" s="9"/>
      <c r="BGX8" s="9"/>
      <c r="BGY8" s="9"/>
      <c r="BGZ8" s="9"/>
      <c r="BHA8" s="9"/>
      <c r="BHB8" s="9"/>
      <c r="BHC8" s="9"/>
      <c r="BHD8" s="9"/>
      <c r="BHE8" s="9"/>
      <c r="BHF8" s="9"/>
      <c r="BHG8" s="9"/>
      <c r="BHH8" s="9"/>
      <c r="BHI8" s="9"/>
      <c r="BHJ8" s="9"/>
      <c r="BHK8" s="9"/>
      <c r="BHL8" s="9"/>
      <c r="BHM8" s="9"/>
      <c r="BHN8" s="9"/>
      <c r="BHO8" s="9"/>
      <c r="BHP8" s="9"/>
      <c r="BHQ8" s="9"/>
      <c r="BHR8" s="9"/>
      <c r="BHS8" s="9"/>
      <c r="BHT8" s="9"/>
      <c r="BHU8" s="9"/>
      <c r="BHV8" s="9"/>
      <c r="BHW8" s="9"/>
      <c r="BHX8" s="9"/>
      <c r="BHY8" s="9"/>
      <c r="BHZ8" s="9"/>
      <c r="BIA8" s="9"/>
      <c r="BIB8" s="9"/>
      <c r="BIC8" s="9"/>
      <c r="BID8" s="9"/>
      <c r="BIE8" s="9"/>
      <c r="BIF8" s="9"/>
      <c r="BIG8" s="9"/>
      <c r="BIH8" s="9"/>
      <c r="BII8" s="9"/>
      <c r="BIJ8" s="9"/>
      <c r="BIK8" s="9"/>
      <c r="BIL8" s="9"/>
      <c r="BIM8" s="9"/>
      <c r="BIN8" s="9"/>
      <c r="BIO8" s="9"/>
      <c r="BIP8" s="9"/>
      <c r="BIQ8" s="9"/>
      <c r="BIR8" s="9"/>
      <c r="BIS8" s="9"/>
      <c r="BIT8" s="9"/>
      <c r="BIU8" s="9"/>
      <c r="BIV8" s="9"/>
      <c r="BIW8" s="9"/>
      <c r="BIX8" s="9"/>
      <c r="BIY8" s="9"/>
      <c r="BIZ8" s="9"/>
      <c r="BJA8" s="9"/>
      <c r="BJB8" s="9"/>
      <c r="BJC8" s="9"/>
      <c r="BJD8" s="9"/>
      <c r="BJE8" s="9"/>
      <c r="BJF8" s="9"/>
      <c r="BJG8" s="9"/>
      <c r="BJH8" s="9"/>
      <c r="BJI8" s="9"/>
      <c r="BJJ8" s="9"/>
      <c r="BJK8" s="9"/>
      <c r="BJL8" s="9"/>
      <c r="BJM8" s="9"/>
      <c r="BJN8" s="9"/>
      <c r="BJO8" s="9"/>
      <c r="BJP8" s="9"/>
      <c r="BJQ8" s="9"/>
      <c r="BJR8" s="9"/>
      <c r="BJS8" s="9"/>
      <c r="BJT8" s="9"/>
      <c r="BJU8" s="9"/>
      <c r="BJV8" s="9"/>
      <c r="BJW8" s="9"/>
      <c r="BJX8" s="9"/>
      <c r="BJY8" s="9"/>
      <c r="BJZ8" s="9"/>
      <c r="BKA8" s="9"/>
      <c r="BKB8" s="9"/>
      <c r="BKC8" s="9"/>
      <c r="BKD8" s="9"/>
      <c r="BKE8" s="9"/>
      <c r="BKF8" s="9"/>
      <c r="BKG8" s="9"/>
      <c r="BKH8" s="9"/>
      <c r="BKI8" s="9"/>
      <c r="BKJ8" s="9"/>
      <c r="BKK8" s="9"/>
      <c r="BKL8" s="9"/>
      <c r="BKM8" s="9"/>
      <c r="BKN8" s="9"/>
      <c r="BKO8" s="9"/>
      <c r="BKP8" s="9"/>
      <c r="BKQ8" s="9"/>
      <c r="BKR8" s="9"/>
      <c r="BKS8" s="9"/>
      <c r="BKT8" s="9"/>
      <c r="BKU8" s="9"/>
      <c r="BKV8" s="9"/>
      <c r="BKW8" s="9"/>
      <c r="BKX8" s="9"/>
      <c r="BKY8" s="9"/>
      <c r="BKZ8" s="9"/>
      <c r="BLA8" s="9"/>
      <c r="BLB8" s="9"/>
      <c r="BLC8" s="9"/>
      <c r="BLD8" s="9"/>
      <c r="BLE8" s="9"/>
      <c r="BLF8" s="9"/>
      <c r="BLG8" s="9"/>
      <c r="BLH8" s="9"/>
      <c r="BLI8" s="9"/>
      <c r="BLJ8" s="9"/>
      <c r="BLK8" s="9"/>
      <c r="BLL8" s="9"/>
      <c r="BLM8" s="9"/>
      <c r="BLN8" s="9"/>
      <c r="BLO8" s="9"/>
      <c r="BLP8" s="9"/>
      <c r="BLQ8" s="9"/>
      <c r="BLR8" s="9"/>
      <c r="BLS8" s="9"/>
      <c r="BLT8" s="9"/>
      <c r="BLU8" s="9"/>
      <c r="BLV8" s="9"/>
      <c r="BLW8" s="9"/>
      <c r="BLX8" s="9"/>
      <c r="BLY8" s="9"/>
      <c r="BLZ8" s="9"/>
      <c r="BMA8" s="9"/>
      <c r="BMB8" s="9"/>
      <c r="BMC8" s="9"/>
      <c r="BMD8" s="9"/>
      <c r="BME8" s="9"/>
      <c r="BMF8" s="9"/>
      <c r="BMG8" s="9"/>
      <c r="BMH8" s="9"/>
      <c r="BMI8" s="9"/>
      <c r="BMJ8" s="9"/>
      <c r="BMK8" s="9"/>
      <c r="BML8" s="9"/>
      <c r="BMM8" s="9"/>
      <c r="BMN8" s="9"/>
      <c r="BMO8" s="9"/>
      <c r="BMP8" s="9"/>
      <c r="BMQ8" s="9"/>
      <c r="BMR8" s="9"/>
      <c r="BMS8" s="9"/>
      <c r="BMT8" s="9"/>
      <c r="BMU8" s="9"/>
      <c r="BMV8" s="9"/>
      <c r="BMW8" s="9"/>
      <c r="BMX8" s="9"/>
      <c r="BMY8" s="9"/>
      <c r="BMZ8" s="9"/>
      <c r="BNA8" s="9"/>
      <c r="BNB8" s="9"/>
      <c r="BNC8" s="9"/>
      <c r="BND8" s="9"/>
      <c r="BNE8" s="9"/>
      <c r="BNF8" s="9"/>
      <c r="BNG8" s="9"/>
      <c r="BNH8" s="9"/>
      <c r="BNI8" s="9"/>
      <c r="BNJ8" s="9"/>
      <c r="BNK8" s="9"/>
      <c r="BNL8" s="9"/>
      <c r="BNM8" s="9"/>
      <c r="BNN8" s="9"/>
      <c r="BNO8" s="9"/>
      <c r="BNP8" s="9"/>
      <c r="BNQ8" s="9"/>
      <c r="BNR8" s="9"/>
      <c r="BNS8" s="9"/>
      <c r="BNT8" s="9"/>
      <c r="BNU8" s="9"/>
      <c r="BNV8" s="9"/>
      <c r="BNW8" s="9"/>
      <c r="BNX8" s="9"/>
      <c r="BNY8" s="9"/>
      <c r="BNZ8" s="9"/>
      <c r="BOA8" s="9"/>
      <c r="BOB8" s="9"/>
      <c r="BOC8" s="9"/>
      <c r="BOD8" s="9"/>
      <c r="BOE8" s="9"/>
      <c r="BOF8" s="9"/>
      <c r="BOG8" s="9"/>
      <c r="BOH8" s="9"/>
      <c r="BOI8" s="9"/>
      <c r="BOJ8" s="9"/>
      <c r="BOK8" s="9"/>
      <c r="BOL8" s="9"/>
      <c r="BOM8" s="9"/>
      <c r="BON8" s="9"/>
      <c r="BOO8" s="9"/>
      <c r="BOP8" s="9"/>
      <c r="BOQ8" s="9"/>
      <c r="BOR8" s="9"/>
      <c r="BOS8" s="9"/>
      <c r="BOT8" s="9"/>
      <c r="BOU8" s="9"/>
      <c r="BOV8" s="9"/>
      <c r="BOW8" s="9"/>
      <c r="BOX8" s="9"/>
      <c r="BOY8" s="9"/>
      <c r="BOZ8" s="9"/>
      <c r="BPA8" s="9"/>
      <c r="BPB8" s="9"/>
      <c r="BPC8" s="9"/>
      <c r="BPD8" s="9"/>
      <c r="BPE8" s="9"/>
      <c r="BPF8" s="9"/>
      <c r="BPG8" s="9"/>
      <c r="BPH8" s="9"/>
      <c r="BPI8" s="9"/>
      <c r="BPJ8" s="9"/>
      <c r="BPK8" s="9"/>
      <c r="BPL8" s="9"/>
      <c r="BPM8" s="9"/>
      <c r="BPN8" s="9"/>
      <c r="BPO8" s="9"/>
      <c r="BPP8" s="9"/>
      <c r="BPQ8" s="9"/>
      <c r="BPR8" s="9"/>
      <c r="BPS8" s="9"/>
      <c r="BPT8" s="9"/>
      <c r="BPU8" s="9"/>
      <c r="BPV8" s="9"/>
      <c r="BPW8" s="9"/>
      <c r="BPX8" s="9"/>
      <c r="BPY8" s="9"/>
      <c r="BPZ8" s="9"/>
      <c r="BQA8" s="9"/>
      <c r="BQB8" s="9"/>
      <c r="BQC8" s="9"/>
      <c r="BQD8" s="9"/>
      <c r="BQE8" s="9"/>
      <c r="BQF8" s="9"/>
      <c r="BQG8" s="9"/>
      <c r="BQH8" s="9"/>
      <c r="BQI8" s="9"/>
      <c r="BQJ8" s="9"/>
      <c r="BQK8" s="9"/>
      <c r="BQL8" s="9"/>
      <c r="BQM8" s="9"/>
      <c r="BQN8" s="9"/>
      <c r="BQO8" s="9"/>
      <c r="BQP8" s="9"/>
      <c r="BQQ8" s="9"/>
      <c r="BQR8" s="9"/>
      <c r="BQS8" s="9"/>
      <c r="BQT8" s="9"/>
      <c r="BQU8" s="9"/>
      <c r="BQV8" s="9"/>
      <c r="BQW8" s="9"/>
      <c r="BQX8" s="9"/>
      <c r="BQY8" s="9"/>
      <c r="BQZ8" s="9"/>
      <c r="BRA8" s="9"/>
      <c r="BRB8" s="9"/>
      <c r="BRC8" s="9"/>
      <c r="BRD8" s="9"/>
      <c r="BRE8" s="9"/>
      <c r="BRF8" s="9"/>
      <c r="BRG8" s="9"/>
      <c r="BRH8" s="9"/>
      <c r="BRI8" s="9"/>
      <c r="BRJ8" s="9"/>
      <c r="BRK8" s="9"/>
      <c r="BRL8" s="9"/>
      <c r="BRM8" s="9"/>
      <c r="BRN8" s="9"/>
      <c r="BRO8" s="9"/>
      <c r="BRP8" s="9"/>
      <c r="BRQ8" s="9"/>
      <c r="BRR8" s="9"/>
      <c r="BRS8" s="9"/>
      <c r="BRT8" s="9"/>
      <c r="BRU8" s="9"/>
      <c r="BRV8" s="9"/>
      <c r="BRW8" s="9"/>
      <c r="BRX8" s="9"/>
      <c r="BRY8" s="9"/>
      <c r="BRZ8" s="9"/>
      <c r="BSA8" s="9"/>
      <c r="BSB8" s="9"/>
      <c r="BSC8" s="9"/>
      <c r="BSD8" s="9"/>
      <c r="BSE8" s="9"/>
      <c r="BSF8" s="9"/>
      <c r="BSG8" s="9"/>
      <c r="BSH8" s="9"/>
      <c r="BSI8" s="9"/>
      <c r="BSJ8" s="9"/>
      <c r="BSK8" s="9"/>
      <c r="BSL8" s="9"/>
      <c r="BSM8" s="9"/>
      <c r="BSN8" s="9"/>
      <c r="BSO8" s="9"/>
      <c r="BSP8" s="9"/>
      <c r="BSQ8" s="9"/>
      <c r="BSR8" s="9"/>
      <c r="BSS8" s="9"/>
      <c r="BST8" s="9"/>
      <c r="BSU8" s="9"/>
      <c r="BSV8" s="9"/>
      <c r="BSW8" s="9"/>
      <c r="BSX8" s="9"/>
      <c r="BSY8" s="9"/>
      <c r="BSZ8" s="9"/>
      <c r="BTA8" s="9"/>
      <c r="BTB8" s="9"/>
      <c r="BTC8" s="9"/>
      <c r="BTD8" s="9"/>
      <c r="BTE8" s="9"/>
      <c r="BTF8" s="9"/>
      <c r="BTG8" s="9"/>
      <c r="BTH8" s="9"/>
      <c r="BTI8" s="9"/>
      <c r="BTJ8" s="9"/>
      <c r="BTK8" s="9"/>
      <c r="BTL8" s="9"/>
      <c r="BTM8" s="9"/>
      <c r="BTN8" s="9"/>
      <c r="BTO8" s="9"/>
      <c r="BTP8" s="9"/>
      <c r="BTQ8" s="9"/>
      <c r="BTR8" s="9"/>
      <c r="BTS8" s="9"/>
      <c r="BTT8" s="9"/>
      <c r="BTU8" s="9"/>
      <c r="BTV8" s="9"/>
      <c r="BTW8" s="9"/>
      <c r="BTX8" s="9"/>
      <c r="BTY8" s="9"/>
      <c r="BTZ8" s="9"/>
      <c r="BUA8" s="9"/>
      <c r="BUB8" s="9"/>
      <c r="BUC8" s="9"/>
      <c r="BUD8" s="9"/>
      <c r="BUE8" s="9"/>
      <c r="BUF8" s="9"/>
      <c r="BUG8" s="9"/>
      <c r="BUH8" s="9"/>
      <c r="BUI8" s="9"/>
      <c r="BUJ8" s="9"/>
      <c r="BUK8" s="9"/>
      <c r="BUL8" s="9"/>
      <c r="BUM8" s="9"/>
      <c r="BUN8" s="9"/>
      <c r="BUO8" s="9"/>
      <c r="BUP8" s="9"/>
      <c r="BUQ8" s="9"/>
      <c r="BUR8" s="9"/>
      <c r="BUS8" s="9"/>
      <c r="BUT8" s="9"/>
      <c r="BUU8" s="9"/>
      <c r="BUV8" s="9"/>
      <c r="BUW8" s="9"/>
      <c r="BUX8" s="9"/>
      <c r="BUY8" s="9"/>
      <c r="BUZ8" s="9"/>
      <c r="BVA8" s="9"/>
      <c r="BVB8" s="9"/>
      <c r="BVC8" s="9"/>
      <c r="BVD8" s="9"/>
      <c r="BVE8" s="9"/>
      <c r="BVF8" s="9"/>
      <c r="BVG8" s="9"/>
      <c r="BVH8" s="9"/>
      <c r="BVI8" s="9"/>
      <c r="BVJ8" s="9"/>
      <c r="BVK8" s="9"/>
      <c r="BVL8" s="9"/>
      <c r="BVM8" s="9"/>
      <c r="BVN8" s="9"/>
      <c r="BVO8" s="9"/>
      <c r="BVP8" s="9"/>
      <c r="BVQ8" s="9"/>
      <c r="BVR8" s="9"/>
      <c r="BVS8" s="9"/>
      <c r="BVT8" s="9"/>
      <c r="BVU8" s="9"/>
      <c r="BVV8" s="9"/>
      <c r="BVW8" s="9"/>
      <c r="BVX8" s="9"/>
      <c r="BVY8" s="9"/>
      <c r="BVZ8" s="9"/>
      <c r="BWA8" s="9"/>
      <c r="BWB8" s="9"/>
      <c r="BWC8" s="9"/>
      <c r="BWD8" s="9"/>
      <c r="BWE8" s="9"/>
      <c r="BWF8" s="9"/>
      <c r="BWG8" s="9"/>
      <c r="BWH8" s="9"/>
      <c r="BWI8" s="9"/>
      <c r="BWJ8" s="9"/>
      <c r="BWK8" s="9"/>
      <c r="BWL8" s="9"/>
      <c r="BWM8" s="9"/>
      <c r="BWN8" s="9"/>
      <c r="BWO8" s="9"/>
      <c r="BWP8" s="9"/>
      <c r="BWQ8" s="9"/>
      <c r="BWR8" s="9"/>
      <c r="BWS8" s="9"/>
      <c r="BWT8" s="9"/>
      <c r="BWU8" s="9"/>
      <c r="BWV8" s="9"/>
      <c r="BWW8" s="9"/>
      <c r="BWX8" s="9"/>
      <c r="BWY8" s="9"/>
      <c r="BWZ8" s="9"/>
      <c r="BXA8" s="9"/>
      <c r="BXB8" s="9"/>
      <c r="BXC8" s="9"/>
      <c r="BXD8" s="9"/>
    </row>
    <row r="9" spans="1:1980" s="5" customFormat="1" ht="15.75">
      <c r="A9" s="103"/>
      <c r="B9" s="98"/>
      <c r="C9" s="98"/>
      <c r="D9" s="98"/>
      <c r="E9" s="98"/>
      <c r="F9" s="98"/>
      <c r="G9" s="98"/>
      <c r="H9" s="98"/>
      <c r="I9" s="98"/>
      <c r="J9" s="98"/>
      <c r="K9" s="98"/>
      <c r="L9" s="99"/>
      <c r="M9" s="99"/>
      <c r="N9" s="99"/>
      <c r="O9" s="100"/>
      <c r="P9" s="100"/>
      <c r="Q9" s="101"/>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c r="GN9" s="9"/>
      <c r="GO9" s="9"/>
      <c r="GP9" s="9"/>
      <c r="GQ9" s="9"/>
      <c r="GR9" s="9"/>
      <c r="GS9" s="9"/>
      <c r="GT9" s="9"/>
      <c r="GU9" s="9"/>
      <c r="GV9" s="9"/>
      <c r="GW9" s="9"/>
      <c r="GX9" s="9"/>
      <c r="GY9" s="9"/>
      <c r="GZ9" s="9"/>
      <c r="HA9" s="9"/>
      <c r="HB9" s="9"/>
      <c r="HC9" s="9"/>
      <c r="HD9" s="9"/>
      <c r="HE9" s="9"/>
      <c r="HF9" s="9"/>
      <c r="HG9" s="9"/>
      <c r="HH9" s="9"/>
      <c r="HI9" s="9"/>
      <c r="HJ9" s="9"/>
      <c r="HK9" s="9"/>
      <c r="HL9" s="9"/>
      <c r="HM9" s="9"/>
      <c r="HN9" s="9"/>
      <c r="HO9" s="9"/>
      <c r="HP9" s="9"/>
      <c r="HQ9" s="9"/>
      <c r="HR9" s="9"/>
      <c r="HS9" s="9"/>
      <c r="HT9" s="9"/>
      <c r="HU9" s="9"/>
      <c r="HV9" s="9"/>
      <c r="HW9" s="9"/>
      <c r="HX9" s="9"/>
      <c r="HY9" s="9"/>
      <c r="HZ9" s="9"/>
      <c r="IA9" s="9"/>
      <c r="IB9" s="9"/>
      <c r="IC9" s="9"/>
      <c r="ID9" s="9"/>
      <c r="IE9" s="9"/>
      <c r="IF9" s="9"/>
      <c r="IG9" s="9"/>
      <c r="IH9" s="9"/>
      <c r="II9" s="9"/>
      <c r="IJ9" s="9"/>
      <c r="IK9" s="9"/>
      <c r="IL9" s="9"/>
      <c r="IM9" s="9"/>
      <c r="IN9" s="9"/>
      <c r="IO9" s="9"/>
      <c r="IP9" s="9"/>
      <c r="IQ9" s="9"/>
      <c r="IR9" s="9"/>
      <c r="IS9" s="9"/>
      <c r="IT9" s="9"/>
      <c r="IU9" s="9"/>
      <c r="IV9" s="9"/>
      <c r="IW9" s="9"/>
      <c r="IX9" s="9"/>
      <c r="IY9" s="9"/>
      <c r="IZ9" s="9"/>
      <c r="JA9" s="9"/>
      <c r="JB9" s="9"/>
      <c r="JC9" s="9"/>
      <c r="JD9" s="9"/>
      <c r="JE9" s="9"/>
      <c r="JF9" s="9"/>
      <c r="JG9" s="9"/>
      <c r="JH9" s="9"/>
      <c r="JI9" s="9"/>
      <c r="JJ9" s="9"/>
      <c r="JK9" s="9"/>
      <c r="JL9" s="9"/>
      <c r="JM9" s="9"/>
      <c r="JN9" s="9"/>
      <c r="JO9" s="9"/>
      <c r="JP9" s="9"/>
      <c r="JQ9" s="9"/>
      <c r="JR9" s="9"/>
      <c r="JS9" s="9"/>
      <c r="JT9" s="9"/>
      <c r="JU9" s="9"/>
      <c r="JV9" s="9"/>
      <c r="JW9" s="9"/>
      <c r="JX9" s="9"/>
      <c r="JY9" s="9"/>
      <c r="JZ9" s="9"/>
      <c r="KA9" s="9"/>
      <c r="KB9" s="9"/>
      <c r="KC9" s="9"/>
      <c r="KD9" s="9"/>
      <c r="KE9" s="9"/>
      <c r="KF9" s="9"/>
      <c r="KG9" s="9"/>
      <c r="KH9" s="9"/>
      <c r="KI9" s="9"/>
      <c r="KJ9" s="9"/>
      <c r="KK9" s="9"/>
      <c r="KL9" s="9"/>
      <c r="KM9" s="9"/>
      <c r="KN9" s="9"/>
      <c r="KO9" s="9"/>
      <c r="KP9" s="9"/>
      <c r="KQ9" s="9"/>
      <c r="KR9" s="9"/>
      <c r="KS9" s="9"/>
      <c r="KT9" s="9"/>
      <c r="KU9" s="9"/>
      <c r="KV9" s="9"/>
      <c r="KW9" s="9"/>
      <c r="KX9" s="9"/>
      <c r="KY9" s="9"/>
      <c r="KZ9" s="9"/>
      <c r="LA9" s="9"/>
      <c r="LB9" s="9"/>
      <c r="LC9" s="9"/>
      <c r="LD9" s="9"/>
      <c r="LE9" s="9"/>
      <c r="LF9" s="9"/>
      <c r="LG9" s="9"/>
      <c r="LH9" s="9"/>
      <c r="LI9" s="9"/>
      <c r="LJ9" s="9"/>
      <c r="LK9" s="9"/>
      <c r="LL9" s="9"/>
      <c r="LM9" s="9"/>
      <c r="LN9" s="9"/>
      <c r="LO9" s="9"/>
      <c r="LP9" s="9"/>
      <c r="LQ9" s="9"/>
      <c r="LR9" s="9"/>
      <c r="LS9" s="9"/>
      <c r="LT9" s="9"/>
      <c r="LU9" s="9"/>
      <c r="LV9" s="9"/>
      <c r="LW9" s="9"/>
      <c r="LX9" s="9"/>
      <c r="LY9" s="9"/>
      <c r="LZ9" s="9"/>
      <c r="MA9" s="9"/>
      <c r="MB9" s="9"/>
      <c r="MC9" s="9"/>
      <c r="MD9" s="9"/>
      <c r="ME9" s="9"/>
      <c r="MF9" s="9"/>
      <c r="MG9" s="9"/>
      <c r="MH9" s="9"/>
      <c r="MI9" s="9"/>
      <c r="MJ9" s="9"/>
      <c r="MK9" s="9"/>
      <c r="ML9" s="9"/>
      <c r="MM9" s="9"/>
      <c r="MN9" s="9"/>
      <c r="MO9" s="9"/>
      <c r="MP9" s="9"/>
      <c r="MQ9" s="9"/>
      <c r="MR9" s="9"/>
      <c r="MS9" s="9"/>
      <c r="MT9" s="9"/>
      <c r="MU9" s="9"/>
      <c r="MV9" s="9"/>
      <c r="MW9" s="9"/>
      <c r="MX9" s="9"/>
      <c r="MY9" s="9"/>
      <c r="MZ9" s="9"/>
      <c r="NA9" s="9"/>
      <c r="NB9" s="9"/>
      <c r="NC9" s="9"/>
      <c r="ND9" s="9"/>
      <c r="NE9" s="9"/>
      <c r="NF9" s="9"/>
      <c r="NG9" s="9"/>
      <c r="NH9" s="9"/>
      <c r="NI9" s="9"/>
      <c r="NJ9" s="9"/>
      <c r="NK9" s="9"/>
      <c r="NL9" s="9"/>
      <c r="NM9" s="9"/>
      <c r="NN9" s="9"/>
      <c r="NO9" s="9"/>
      <c r="NP9" s="9"/>
      <c r="NQ9" s="9"/>
      <c r="NR9" s="9"/>
      <c r="NS9" s="9"/>
      <c r="NT9" s="9"/>
      <c r="NU9" s="9"/>
      <c r="NV9" s="9"/>
      <c r="NW9" s="9"/>
      <c r="NX9" s="9"/>
      <c r="NY9" s="9"/>
      <c r="NZ9" s="9"/>
      <c r="OA9" s="9"/>
      <c r="OB9" s="9"/>
      <c r="OC9" s="9"/>
      <c r="OD9" s="9"/>
      <c r="OE9" s="9"/>
      <c r="OF9" s="9"/>
      <c r="OG9" s="9"/>
      <c r="OH9" s="9"/>
      <c r="OI9" s="9"/>
      <c r="OJ9" s="9"/>
      <c r="OK9" s="9"/>
      <c r="OL9" s="9"/>
      <c r="OM9" s="9"/>
      <c r="ON9" s="9"/>
      <c r="OO9" s="9"/>
      <c r="OP9" s="9"/>
      <c r="OQ9" s="9"/>
      <c r="OR9" s="9"/>
      <c r="OS9" s="9"/>
      <c r="OT9" s="9"/>
      <c r="OU9" s="9"/>
      <c r="OV9" s="9"/>
      <c r="OW9" s="9"/>
      <c r="OX9" s="9"/>
      <c r="OY9" s="9"/>
      <c r="OZ9" s="9"/>
      <c r="PA9" s="9"/>
      <c r="PB9" s="9"/>
      <c r="PC9" s="9"/>
      <c r="PD9" s="9"/>
      <c r="PE9" s="9"/>
      <c r="PF9" s="9"/>
      <c r="PG9" s="9"/>
      <c r="PH9" s="9"/>
      <c r="PI9" s="9"/>
      <c r="PJ9" s="9"/>
      <c r="PK9" s="9"/>
      <c r="PL9" s="9"/>
      <c r="PM9" s="9"/>
      <c r="PN9" s="9"/>
      <c r="PO9" s="9"/>
      <c r="PP9" s="9"/>
      <c r="PQ9" s="9"/>
      <c r="PR9" s="9"/>
      <c r="PS9" s="9"/>
      <c r="PT9" s="9"/>
      <c r="PU9" s="9"/>
      <c r="PV9" s="9"/>
      <c r="PW9" s="9"/>
      <c r="PX9" s="9"/>
      <c r="PY9" s="9"/>
      <c r="PZ9" s="9"/>
      <c r="QA9" s="9"/>
      <c r="QB9" s="9"/>
      <c r="QC9" s="9"/>
      <c r="QD9" s="9"/>
      <c r="QE9" s="9"/>
      <c r="QF9" s="9"/>
      <c r="QG9" s="9"/>
      <c r="QH9" s="9"/>
      <c r="QI9" s="9"/>
      <c r="QJ9" s="9"/>
      <c r="QK9" s="9"/>
      <c r="QL9" s="9"/>
      <c r="QM9" s="9"/>
      <c r="QN9" s="9"/>
      <c r="QO9" s="9"/>
      <c r="QP9" s="9"/>
      <c r="QQ9" s="9"/>
      <c r="QR9" s="9"/>
      <c r="QS9" s="9"/>
      <c r="QT9" s="9"/>
      <c r="QU9" s="9"/>
      <c r="QV9" s="9"/>
      <c r="QW9" s="9"/>
      <c r="QX9" s="9"/>
      <c r="QY9" s="9"/>
      <c r="QZ9" s="9"/>
      <c r="RA9" s="9"/>
      <c r="RB9" s="9"/>
      <c r="RC9" s="9"/>
      <c r="RD9" s="9"/>
      <c r="RE9" s="9"/>
      <c r="RF9" s="9"/>
      <c r="RG9" s="9"/>
      <c r="RH9" s="9"/>
      <c r="RI9" s="9"/>
      <c r="RJ9" s="9"/>
      <c r="RK9" s="9"/>
      <c r="RL9" s="9"/>
      <c r="RM9" s="9"/>
      <c r="RN9" s="9"/>
      <c r="RO9" s="9"/>
      <c r="RP9" s="9"/>
      <c r="RQ9" s="9"/>
      <c r="RR9" s="9"/>
      <c r="RS9" s="9"/>
      <c r="RT9" s="9"/>
      <c r="RU9" s="9"/>
      <c r="RV9" s="9"/>
      <c r="RW9" s="9"/>
      <c r="RX9" s="9"/>
      <c r="RY9" s="9"/>
      <c r="RZ9" s="9"/>
      <c r="SA9" s="9"/>
      <c r="SB9" s="9"/>
      <c r="SC9" s="9"/>
      <c r="SD9" s="9"/>
      <c r="SE9" s="9"/>
      <c r="SF9" s="9"/>
      <c r="SG9" s="9"/>
      <c r="SH9" s="9"/>
      <c r="SI9" s="9"/>
      <c r="SJ9" s="9"/>
      <c r="SK9" s="9"/>
      <c r="SL9" s="9"/>
      <c r="SM9" s="9"/>
      <c r="SN9" s="9"/>
      <c r="SO9" s="9"/>
      <c r="SP9" s="9"/>
      <c r="SQ9" s="9"/>
      <c r="SR9" s="9"/>
      <c r="SS9" s="9"/>
      <c r="ST9" s="9"/>
      <c r="SU9" s="9"/>
      <c r="SV9" s="9"/>
      <c r="SW9" s="9"/>
      <c r="SX9" s="9"/>
      <c r="SY9" s="9"/>
      <c r="SZ9" s="9"/>
      <c r="TA9" s="9"/>
      <c r="TB9" s="9"/>
      <c r="TC9" s="9"/>
      <c r="TD9" s="9"/>
      <c r="TE9" s="9"/>
      <c r="TF9" s="9"/>
      <c r="TG9" s="9"/>
      <c r="TH9" s="9"/>
      <c r="TI9" s="9"/>
      <c r="TJ9" s="9"/>
      <c r="TK9" s="9"/>
      <c r="TL9" s="9"/>
      <c r="TM9" s="9"/>
      <c r="TN9" s="9"/>
      <c r="TO9" s="9"/>
      <c r="TP9" s="9"/>
      <c r="TQ9" s="9"/>
      <c r="TR9" s="9"/>
      <c r="TS9" s="9"/>
      <c r="TT9" s="9"/>
      <c r="TU9" s="9"/>
      <c r="TV9" s="9"/>
      <c r="TW9" s="9"/>
      <c r="TX9" s="9"/>
      <c r="TY9" s="9"/>
      <c r="TZ9" s="9"/>
      <c r="UA9" s="9"/>
      <c r="UB9" s="9"/>
      <c r="UC9" s="9"/>
      <c r="UD9" s="9"/>
      <c r="UE9" s="9"/>
      <c r="UF9" s="9"/>
      <c r="UG9" s="9"/>
      <c r="UH9" s="9"/>
      <c r="UI9" s="9"/>
      <c r="UJ9" s="9"/>
      <c r="UK9" s="9"/>
      <c r="UL9" s="9"/>
      <c r="UM9" s="9"/>
      <c r="UN9" s="9"/>
      <c r="UO9" s="9"/>
      <c r="UP9" s="9"/>
      <c r="UQ9" s="9"/>
      <c r="UR9" s="9"/>
      <c r="US9" s="9"/>
      <c r="UT9" s="9"/>
      <c r="UU9" s="9"/>
      <c r="UV9" s="9"/>
      <c r="UW9" s="9"/>
      <c r="UX9" s="9"/>
      <c r="UY9" s="9"/>
      <c r="UZ9" s="9"/>
      <c r="VA9" s="9"/>
      <c r="VB9" s="9"/>
      <c r="VC9" s="9"/>
      <c r="VD9" s="9"/>
      <c r="VE9" s="9"/>
      <c r="VF9" s="9"/>
      <c r="VG9" s="9"/>
      <c r="VH9" s="9"/>
      <c r="VI9" s="9"/>
      <c r="VJ9" s="9"/>
      <c r="VK9" s="9"/>
      <c r="VL9" s="9"/>
      <c r="VM9" s="9"/>
      <c r="VN9" s="9"/>
      <c r="VO9" s="9"/>
      <c r="VP9" s="9"/>
      <c r="VQ9" s="9"/>
      <c r="VR9" s="9"/>
      <c r="VS9" s="9"/>
      <c r="VT9" s="9"/>
      <c r="VU9" s="9"/>
      <c r="VV9" s="9"/>
      <c r="VW9" s="9"/>
      <c r="VX9" s="9"/>
      <c r="VY9" s="9"/>
      <c r="VZ9" s="9"/>
      <c r="WA9" s="9"/>
      <c r="WB9" s="9"/>
      <c r="WC9" s="9"/>
      <c r="WD9" s="9"/>
      <c r="WE9" s="9"/>
      <c r="WF9" s="9"/>
      <c r="WG9" s="9"/>
      <c r="WH9" s="9"/>
      <c r="WI9" s="9"/>
      <c r="WJ9" s="9"/>
      <c r="WK9" s="9"/>
      <c r="WL9" s="9"/>
      <c r="WM9" s="9"/>
      <c r="WN9" s="9"/>
      <c r="WO9" s="9"/>
      <c r="WP9" s="9"/>
      <c r="WQ9" s="9"/>
      <c r="WR9" s="9"/>
      <c r="WS9" s="9"/>
      <c r="WT9" s="9"/>
      <c r="WU9" s="9"/>
      <c r="WV9" s="9"/>
      <c r="WW9" s="9"/>
      <c r="WX9" s="9"/>
      <c r="WY9" s="9"/>
      <c r="WZ9" s="9"/>
      <c r="XA9" s="9"/>
      <c r="XB9" s="9"/>
      <c r="XC9" s="9"/>
      <c r="XD9" s="9"/>
      <c r="XE9" s="9"/>
      <c r="XF9" s="9"/>
      <c r="XG9" s="9"/>
      <c r="XH9" s="9"/>
      <c r="XI9" s="9"/>
      <c r="XJ9" s="9"/>
      <c r="XK9" s="9"/>
      <c r="XL9" s="9"/>
      <c r="XM9" s="9"/>
      <c r="XN9" s="9"/>
      <c r="XO9" s="9"/>
      <c r="XP9" s="9"/>
      <c r="XQ9" s="9"/>
      <c r="XR9" s="9"/>
      <c r="XS9" s="9"/>
      <c r="XT9" s="9"/>
      <c r="XU9" s="9"/>
      <c r="XV9" s="9"/>
      <c r="XW9" s="9"/>
      <c r="XX9" s="9"/>
      <c r="XY9" s="9"/>
      <c r="XZ9" s="9"/>
      <c r="YA9" s="9"/>
      <c r="YB9" s="9"/>
      <c r="YC9" s="9"/>
      <c r="YD9" s="9"/>
      <c r="YE9" s="9"/>
      <c r="YF9" s="9"/>
      <c r="YG9" s="9"/>
      <c r="YH9" s="9"/>
      <c r="YI9" s="9"/>
      <c r="YJ9" s="9"/>
      <c r="YK9" s="9"/>
      <c r="YL9" s="9"/>
      <c r="YM9" s="9"/>
      <c r="YN9" s="9"/>
      <c r="YO9" s="9"/>
      <c r="YP9" s="9"/>
      <c r="YQ9" s="9"/>
      <c r="YR9" s="9"/>
      <c r="YS9" s="9"/>
      <c r="YT9" s="9"/>
      <c r="YU9" s="9"/>
      <c r="YV9" s="9"/>
      <c r="YW9" s="9"/>
      <c r="YX9" s="9"/>
      <c r="YY9" s="9"/>
      <c r="YZ9" s="9"/>
      <c r="ZA9" s="9"/>
      <c r="ZB9" s="9"/>
      <c r="ZC9" s="9"/>
      <c r="ZD9" s="9"/>
      <c r="ZE9" s="9"/>
      <c r="ZF9" s="9"/>
      <c r="ZG9" s="9"/>
      <c r="ZH9" s="9"/>
      <c r="ZI9" s="9"/>
      <c r="ZJ9" s="9"/>
      <c r="ZK9" s="9"/>
      <c r="ZL9" s="9"/>
      <c r="ZM9" s="9"/>
      <c r="ZN9" s="9"/>
      <c r="ZO9" s="9"/>
      <c r="ZP9" s="9"/>
      <c r="ZQ9" s="9"/>
      <c r="ZR9" s="9"/>
      <c r="ZS9" s="9"/>
      <c r="ZT9" s="9"/>
      <c r="ZU9" s="9"/>
      <c r="ZV9" s="9"/>
      <c r="ZW9" s="9"/>
      <c r="ZX9" s="9"/>
      <c r="ZY9" s="9"/>
      <c r="ZZ9" s="9"/>
      <c r="AAA9" s="9"/>
      <c r="AAB9" s="9"/>
      <c r="AAC9" s="9"/>
      <c r="AAD9" s="9"/>
      <c r="AAE9" s="9"/>
      <c r="AAF9" s="9"/>
      <c r="AAG9" s="9"/>
      <c r="AAH9" s="9"/>
      <c r="AAI9" s="9"/>
      <c r="AAJ9" s="9"/>
      <c r="AAK9" s="9"/>
      <c r="AAL9" s="9"/>
      <c r="AAM9" s="9"/>
      <c r="AAN9" s="9"/>
      <c r="AAO9" s="9"/>
      <c r="AAP9" s="9"/>
      <c r="AAQ9" s="9"/>
      <c r="AAR9" s="9"/>
      <c r="AAS9" s="9"/>
      <c r="AAT9" s="9"/>
      <c r="AAU9" s="9"/>
      <c r="AAV9" s="9"/>
      <c r="AAW9" s="9"/>
      <c r="AAX9" s="9"/>
      <c r="AAY9" s="9"/>
      <c r="AAZ9" s="9"/>
      <c r="ABA9" s="9"/>
      <c r="ABB9" s="9"/>
      <c r="ABC9" s="9"/>
      <c r="ABD9" s="9"/>
      <c r="ABE9" s="9"/>
      <c r="ABF9" s="9"/>
      <c r="ABG9" s="9"/>
      <c r="ABH9" s="9"/>
      <c r="ABI9" s="9"/>
      <c r="ABJ9" s="9"/>
      <c r="ABK9" s="9"/>
      <c r="ABL9" s="9"/>
      <c r="ABM9" s="9"/>
      <c r="ABN9" s="9"/>
      <c r="ABO9" s="9"/>
      <c r="ABP9" s="9"/>
      <c r="ABQ9" s="9"/>
      <c r="ABR9" s="9"/>
      <c r="ABS9" s="9"/>
      <c r="ABT9" s="9"/>
      <c r="ABU9" s="9"/>
      <c r="ABV9" s="9"/>
      <c r="ABW9" s="9"/>
      <c r="ABX9" s="9"/>
      <c r="ABY9" s="9"/>
      <c r="ABZ9" s="9"/>
      <c r="ACA9" s="9"/>
      <c r="ACB9" s="9"/>
      <c r="ACC9" s="9"/>
      <c r="ACD9" s="9"/>
      <c r="ACE9" s="9"/>
      <c r="ACF9" s="9"/>
      <c r="ACG9" s="9"/>
      <c r="ACH9" s="9"/>
      <c r="ACI9" s="9"/>
      <c r="ACJ9" s="9"/>
      <c r="ACK9" s="9"/>
      <c r="ACL9" s="9"/>
      <c r="ACM9" s="9"/>
      <c r="ACN9" s="9"/>
      <c r="ACO9" s="9"/>
      <c r="ACP9" s="9"/>
      <c r="ACQ9" s="9"/>
      <c r="ACR9" s="9"/>
      <c r="ACS9" s="9"/>
      <c r="ACT9" s="9"/>
      <c r="ACU9" s="9"/>
      <c r="ACV9" s="9"/>
      <c r="ACW9" s="9"/>
      <c r="ACX9" s="9"/>
      <c r="ACY9" s="9"/>
      <c r="ACZ9" s="9"/>
      <c r="ADA9" s="9"/>
      <c r="ADB9" s="9"/>
      <c r="ADC9" s="9"/>
      <c r="ADD9" s="9"/>
      <c r="ADE9" s="9"/>
      <c r="ADF9" s="9"/>
      <c r="ADG9" s="9"/>
      <c r="ADH9" s="9"/>
      <c r="ADI9" s="9"/>
      <c r="ADJ9" s="9"/>
      <c r="ADK9" s="9"/>
      <c r="ADL9" s="9"/>
      <c r="ADM9" s="9"/>
      <c r="ADN9" s="9"/>
      <c r="ADO9" s="9"/>
      <c r="ADP9" s="9"/>
      <c r="ADQ9" s="9"/>
      <c r="ADR9" s="9"/>
      <c r="ADS9" s="9"/>
      <c r="ADT9" s="9"/>
      <c r="ADU9" s="9"/>
      <c r="ADV9" s="9"/>
      <c r="ADW9" s="9"/>
      <c r="ADX9" s="9"/>
      <c r="ADY9" s="9"/>
      <c r="ADZ9" s="9"/>
      <c r="AEA9" s="9"/>
      <c r="AEB9" s="9"/>
      <c r="AEC9" s="9"/>
      <c r="AED9" s="9"/>
      <c r="AEE9" s="9"/>
      <c r="AEF9" s="9"/>
      <c r="AEG9" s="9"/>
      <c r="AEH9" s="9"/>
      <c r="AEI9" s="9"/>
      <c r="AEJ9" s="9"/>
      <c r="AEK9" s="9"/>
      <c r="AEL9" s="9"/>
      <c r="AEM9" s="9"/>
      <c r="AEN9" s="9"/>
      <c r="AEO9" s="9"/>
      <c r="AEP9" s="9"/>
      <c r="AEQ9" s="9"/>
      <c r="AER9" s="9"/>
      <c r="AES9" s="9"/>
      <c r="AET9" s="9"/>
      <c r="AEU9" s="9"/>
      <c r="AEV9" s="9"/>
      <c r="AEW9" s="9"/>
      <c r="AEX9" s="9"/>
      <c r="AEY9" s="9"/>
      <c r="AEZ9" s="9"/>
      <c r="AFA9" s="9"/>
      <c r="AFB9" s="9"/>
      <c r="AFC9" s="9"/>
      <c r="AFD9" s="9"/>
      <c r="AFE9" s="9"/>
      <c r="AFF9" s="9"/>
      <c r="AFG9" s="9"/>
      <c r="AFH9" s="9"/>
      <c r="AFI9" s="9"/>
      <c r="AFJ9" s="9"/>
      <c r="AFK9" s="9"/>
      <c r="AFL9" s="9"/>
      <c r="AFM9" s="9"/>
      <c r="AFN9" s="9"/>
      <c r="AFO9" s="9"/>
      <c r="AFP9" s="9"/>
      <c r="AFQ9" s="9"/>
      <c r="AFR9" s="9"/>
      <c r="AFS9" s="9"/>
      <c r="AFT9" s="9"/>
      <c r="AFU9" s="9"/>
      <c r="AFV9" s="9"/>
      <c r="AFW9" s="9"/>
      <c r="AFX9" s="9"/>
      <c r="AFY9" s="9"/>
      <c r="AFZ9" s="9"/>
      <c r="AGA9" s="9"/>
      <c r="AGB9" s="9"/>
      <c r="AGC9" s="9"/>
      <c r="AGD9" s="9"/>
      <c r="AGE9" s="9"/>
      <c r="AGF9" s="9"/>
      <c r="AGG9" s="9"/>
      <c r="AGH9" s="9"/>
      <c r="AGI9" s="9"/>
      <c r="AGJ9" s="9"/>
      <c r="AGK9" s="9"/>
      <c r="AGL9" s="9"/>
      <c r="AGM9" s="9"/>
      <c r="AGN9" s="9"/>
      <c r="AGO9" s="9"/>
      <c r="AGP9" s="9"/>
      <c r="AGQ9" s="9"/>
      <c r="AGR9" s="9"/>
      <c r="AGS9" s="9"/>
      <c r="AGT9" s="9"/>
      <c r="AGU9" s="9"/>
      <c r="AGV9" s="9"/>
      <c r="AGW9" s="9"/>
      <c r="AGX9" s="9"/>
      <c r="AGY9" s="9"/>
      <c r="AGZ9" s="9"/>
      <c r="AHA9" s="9"/>
      <c r="AHB9" s="9"/>
      <c r="AHC9" s="9"/>
      <c r="AHD9" s="9"/>
      <c r="AHE9" s="9"/>
      <c r="AHF9" s="9"/>
      <c r="AHG9" s="9"/>
      <c r="AHH9" s="9"/>
      <c r="AHI9" s="9"/>
      <c r="AHJ9" s="9"/>
      <c r="AHK9" s="9"/>
      <c r="AHL9" s="9"/>
      <c r="AHM9" s="9"/>
      <c r="AHN9" s="9"/>
      <c r="AHO9" s="9"/>
      <c r="AHP9" s="9"/>
      <c r="AHQ9" s="9"/>
      <c r="AHR9" s="9"/>
      <c r="AHS9" s="9"/>
      <c r="AHT9" s="9"/>
      <c r="AHU9" s="9"/>
      <c r="AHV9" s="9"/>
      <c r="AHW9" s="9"/>
      <c r="AHX9" s="9"/>
      <c r="AHY9" s="9"/>
      <c r="AHZ9" s="9"/>
      <c r="AIA9" s="9"/>
      <c r="AIB9" s="9"/>
      <c r="AIC9" s="9"/>
      <c r="AID9" s="9"/>
      <c r="AIE9" s="9"/>
      <c r="AIF9" s="9"/>
      <c r="AIG9" s="9"/>
      <c r="AIH9" s="9"/>
      <c r="AII9" s="9"/>
      <c r="AIJ9" s="9"/>
      <c r="AIK9" s="9"/>
      <c r="AIL9" s="9"/>
      <c r="AIM9" s="9"/>
      <c r="AIN9" s="9"/>
      <c r="AIO9" s="9"/>
      <c r="AIP9" s="9"/>
      <c r="AIQ9" s="9"/>
      <c r="AIR9" s="9"/>
      <c r="AIS9" s="9"/>
      <c r="AIT9" s="9"/>
      <c r="AIU9" s="9"/>
      <c r="AIV9" s="9"/>
      <c r="AIW9" s="9"/>
      <c r="AIX9" s="9"/>
      <c r="AIY9" s="9"/>
      <c r="AIZ9" s="9"/>
      <c r="AJA9" s="9"/>
      <c r="AJB9" s="9"/>
      <c r="AJC9" s="9"/>
      <c r="AJD9" s="9"/>
      <c r="AJE9" s="9"/>
      <c r="AJF9" s="9"/>
      <c r="AJG9" s="9"/>
      <c r="AJH9" s="9"/>
      <c r="AJI9" s="9"/>
      <c r="AJJ9" s="9"/>
      <c r="AJK9" s="9"/>
      <c r="AJL9" s="9"/>
      <c r="AJM9" s="9"/>
      <c r="AJN9" s="9"/>
      <c r="AJO9" s="9"/>
      <c r="AJP9" s="9"/>
      <c r="AJQ9" s="9"/>
      <c r="AJR9" s="9"/>
      <c r="AJS9" s="9"/>
      <c r="AJT9" s="9"/>
      <c r="AJU9" s="9"/>
      <c r="AJV9" s="9"/>
      <c r="AJW9" s="9"/>
      <c r="AJX9" s="9"/>
      <c r="AJY9" s="9"/>
      <c r="AJZ9" s="9"/>
      <c r="AKA9" s="9"/>
      <c r="AKB9" s="9"/>
      <c r="AKC9" s="9"/>
      <c r="AKD9" s="9"/>
      <c r="AKE9" s="9"/>
      <c r="AKF9" s="9"/>
      <c r="AKG9" s="9"/>
      <c r="AKH9" s="9"/>
      <c r="AKI9" s="9"/>
      <c r="AKJ9" s="9"/>
      <c r="AKK9" s="9"/>
      <c r="AKL9" s="9"/>
      <c r="AKM9" s="9"/>
      <c r="AKN9" s="9"/>
      <c r="AKO9" s="9"/>
      <c r="AKP9" s="9"/>
      <c r="AKQ9" s="9"/>
      <c r="AKR9" s="9"/>
      <c r="AKS9" s="9"/>
      <c r="AKT9" s="9"/>
      <c r="AKU9" s="9"/>
      <c r="AKV9" s="9"/>
      <c r="AKW9" s="9"/>
      <c r="AKX9" s="9"/>
      <c r="AKY9" s="9"/>
      <c r="AKZ9" s="9"/>
      <c r="ALA9" s="9"/>
      <c r="ALB9" s="9"/>
      <c r="ALC9" s="9"/>
      <c r="ALD9" s="9"/>
      <c r="ALE9" s="9"/>
      <c r="ALF9" s="9"/>
      <c r="ALG9" s="9"/>
      <c r="ALH9" s="9"/>
      <c r="ALI9" s="9"/>
      <c r="ALJ9" s="9"/>
      <c r="ALK9" s="9"/>
      <c r="ALL9" s="9"/>
      <c r="ALM9" s="9"/>
      <c r="ALN9" s="9"/>
      <c r="ALO9" s="9"/>
      <c r="ALP9" s="9"/>
      <c r="ALQ9" s="9"/>
      <c r="ALR9" s="9"/>
      <c r="ALS9" s="9"/>
      <c r="ALT9" s="9"/>
      <c r="ALU9" s="9"/>
      <c r="ALV9" s="9"/>
      <c r="ALW9" s="9"/>
      <c r="ALX9" s="9"/>
      <c r="ALY9" s="9"/>
      <c r="ALZ9" s="9"/>
      <c r="AMA9" s="9"/>
      <c r="AMB9" s="9"/>
      <c r="AMC9" s="9"/>
      <c r="AMD9" s="9"/>
      <c r="AME9" s="9"/>
      <c r="AMF9" s="9"/>
      <c r="AMG9" s="9"/>
      <c r="AMH9" s="9"/>
      <c r="AMI9" s="9"/>
      <c r="AMJ9" s="9"/>
      <c r="AMK9" s="9"/>
      <c r="AML9" s="9"/>
      <c r="AMM9" s="9"/>
      <c r="AMN9" s="9"/>
      <c r="AMO9" s="9"/>
      <c r="AMP9" s="9"/>
      <c r="AMQ9" s="9"/>
      <c r="AMR9" s="9"/>
      <c r="AMS9" s="9"/>
      <c r="AMT9" s="9"/>
      <c r="AMU9" s="9"/>
      <c r="AMV9" s="9"/>
      <c r="AMW9" s="9"/>
      <c r="AMX9" s="9"/>
      <c r="AMY9" s="9"/>
      <c r="AMZ9" s="9"/>
      <c r="ANA9" s="9"/>
      <c r="ANB9" s="9"/>
      <c r="ANC9" s="9"/>
      <c r="AND9" s="9"/>
      <c r="ANE9" s="9"/>
      <c r="ANF9" s="9"/>
      <c r="ANG9" s="9"/>
      <c r="ANH9" s="9"/>
      <c r="ANI9" s="9"/>
      <c r="ANJ9" s="9"/>
      <c r="ANK9" s="9"/>
      <c r="ANL9" s="9"/>
      <c r="ANM9" s="9"/>
      <c r="ANN9" s="9"/>
      <c r="ANO9" s="9"/>
      <c r="ANP9" s="9"/>
      <c r="ANQ9" s="9"/>
      <c r="ANR9" s="9"/>
      <c r="ANS9" s="9"/>
      <c r="ANT9" s="9"/>
      <c r="ANU9" s="9"/>
      <c r="ANV9" s="9"/>
      <c r="ANW9" s="9"/>
      <c r="ANX9" s="9"/>
      <c r="ANY9" s="9"/>
      <c r="ANZ9" s="9"/>
      <c r="AOA9" s="9"/>
      <c r="AOB9" s="9"/>
      <c r="AOC9" s="9"/>
      <c r="AOD9" s="9"/>
      <c r="AOE9" s="9"/>
      <c r="AOF9" s="9"/>
      <c r="AOG9" s="9"/>
      <c r="AOH9" s="9"/>
      <c r="AOI9" s="9"/>
      <c r="AOJ9" s="9"/>
      <c r="AOK9" s="9"/>
      <c r="AOL9" s="9"/>
      <c r="AOM9" s="9"/>
      <c r="AON9" s="9"/>
      <c r="AOO9" s="9"/>
      <c r="AOP9" s="9"/>
      <c r="AOQ9" s="9"/>
      <c r="AOR9" s="9"/>
      <c r="AOS9" s="9"/>
      <c r="AOT9" s="9"/>
      <c r="AOU9" s="9"/>
      <c r="AOV9" s="9"/>
      <c r="AOW9" s="9"/>
      <c r="AOX9" s="9"/>
      <c r="AOY9" s="9"/>
      <c r="AOZ9" s="9"/>
      <c r="APA9" s="9"/>
      <c r="APB9" s="9"/>
      <c r="APC9" s="9"/>
      <c r="APD9" s="9"/>
      <c r="APE9" s="9"/>
      <c r="APF9" s="9"/>
      <c r="APG9" s="9"/>
      <c r="APH9" s="9"/>
      <c r="API9" s="9"/>
      <c r="APJ9" s="9"/>
      <c r="APK9" s="9"/>
      <c r="APL9" s="9"/>
      <c r="APM9" s="9"/>
      <c r="APN9" s="9"/>
      <c r="APO9" s="9"/>
      <c r="APP9" s="9"/>
      <c r="APQ9" s="9"/>
      <c r="APR9" s="9"/>
      <c r="APS9" s="9"/>
      <c r="APT9" s="9"/>
      <c r="APU9" s="9"/>
      <c r="APV9" s="9"/>
      <c r="APW9" s="9"/>
      <c r="APX9" s="9"/>
      <c r="APY9" s="9"/>
      <c r="APZ9" s="9"/>
      <c r="AQA9" s="9"/>
      <c r="AQB9" s="9"/>
      <c r="AQC9" s="9"/>
      <c r="AQD9" s="9"/>
      <c r="AQE9" s="9"/>
      <c r="AQF9" s="9"/>
      <c r="AQG9" s="9"/>
      <c r="AQH9" s="9"/>
      <c r="AQI9" s="9"/>
      <c r="AQJ9" s="9"/>
      <c r="AQK9" s="9"/>
      <c r="AQL9" s="9"/>
      <c r="AQM9" s="9"/>
      <c r="AQN9" s="9"/>
      <c r="AQO9" s="9"/>
      <c r="AQP9" s="9"/>
      <c r="AQQ9" s="9"/>
      <c r="AQR9" s="9"/>
      <c r="AQS9" s="9"/>
      <c r="AQT9" s="9"/>
      <c r="AQU9" s="9"/>
      <c r="AQV9" s="9"/>
      <c r="AQW9" s="9"/>
      <c r="AQX9" s="9"/>
      <c r="AQY9" s="9"/>
      <c r="AQZ9" s="9"/>
      <c r="ARA9" s="9"/>
      <c r="ARB9" s="9"/>
      <c r="ARC9" s="9"/>
      <c r="ARD9" s="9"/>
      <c r="ARE9" s="9"/>
      <c r="ARF9" s="9"/>
      <c r="ARG9" s="9"/>
      <c r="ARH9" s="9"/>
      <c r="ARI9" s="9"/>
      <c r="ARJ9" s="9"/>
      <c r="ARK9" s="9"/>
      <c r="ARL9" s="9"/>
      <c r="ARM9" s="9"/>
      <c r="ARN9" s="9"/>
      <c r="ARO9" s="9"/>
      <c r="ARP9" s="9"/>
      <c r="ARQ9" s="9"/>
      <c r="ARR9" s="9"/>
      <c r="ARS9" s="9"/>
      <c r="ART9" s="9"/>
      <c r="ARU9" s="9"/>
      <c r="ARV9" s="9"/>
      <c r="ARW9" s="9"/>
      <c r="ARX9" s="9"/>
      <c r="ARY9" s="9"/>
      <c r="ARZ9" s="9"/>
      <c r="ASA9" s="9"/>
      <c r="ASB9" s="9"/>
      <c r="ASC9" s="9"/>
      <c r="ASD9" s="9"/>
      <c r="ASE9" s="9"/>
      <c r="ASF9" s="9"/>
      <c r="ASG9" s="9"/>
      <c r="ASH9" s="9"/>
      <c r="ASI9" s="9"/>
      <c r="ASJ9" s="9"/>
      <c r="ASK9" s="9"/>
      <c r="ASL9" s="9"/>
      <c r="ASM9" s="9"/>
      <c r="ASN9" s="9"/>
      <c r="ASO9" s="9"/>
      <c r="ASP9" s="9"/>
      <c r="ASQ9" s="9"/>
      <c r="ASR9" s="9"/>
      <c r="ASS9" s="9"/>
      <c r="AST9" s="9"/>
      <c r="ASU9" s="9"/>
      <c r="ASV9" s="9"/>
      <c r="ASW9" s="9"/>
      <c r="ASX9" s="9"/>
      <c r="ASY9" s="9"/>
      <c r="ASZ9" s="9"/>
      <c r="ATA9" s="9"/>
      <c r="ATB9" s="9"/>
      <c r="ATC9" s="9"/>
      <c r="ATD9" s="9"/>
      <c r="ATE9" s="9"/>
      <c r="ATF9" s="9"/>
      <c r="ATG9" s="9"/>
      <c r="ATH9" s="9"/>
      <c r="ATI9" s="9"/>
      <c r="ATJ9" s="9"/>
      <c r="ATK9" s="9"/>
      <c r="ATL9" s="9"/>
      <c r="ATM9" s="9"/>
      <c r="ATN9" s="9"/>
      <c r="ATO9" s="9"/>
      <c r="ATP9" s="9"/>
      <c r="ATQ9" s="9"/>
      <c r="ATR9" s="9"/>
      <c r="ATS9" s="9"/>
      <c r="ATT9" s="9"/>
      <c r="ATU9" s="9"/>
      <c r="ATV9" s="9"/>
      <c r="ATW9" s="9"/>
      <c r="ATX9" s="9"/>
      <c r="ATY9" s="9"/>
      <c r="ATZ9" s="9"/>
      <c r="AUA9" s="9"/>
      <c r="AUB9" s="9"/>
      <c r="AUC9" s="9"/>
      <c r="AUD9" s="9"/>
      <c r="AUE9" s="9"/>
      <c r="AUF9" s="9"/>
      <c r="AUG9" s="9"/>
      <c r="AUH9" s="9"/>
      <c r="AUI9" s="9"/>
      <c r="AUJ9" s="9"/>
      <c r="AUK9" s="9"/>
      <c r="AUL9" s="9"/>
      <c r="AUM9" s="9"/>
      <c r="AUN9" s="9"/>
      <c r="AUO9" s="9"/>
      <c r="AUP9" s="9"/>
      <c r="AUQ9" s="9"/>
      <c r="AUR9" s="9"/>
      <c r="AUS9" s="9"/>
      <c r="AUT9" s="9"/>
      <c r="AUU9" s="9"/>
      <c r="AUV9" s="9"/>
      <c r="AUW9" s="9"/>
      <c r="AUX9" s="9"/>
      <c r="AUY9" s="9"/>
      <c r="AUZ9" s="9"/>
      <c r="AVA9" s="9"/>
      <c r="AVB9" s="9"/>
      <c r="AVC9" s="9"/>
      <c r="AVD9" s="9"/>
      <c r="AVE9" s="9"/>
      <c r="AVF9" s="9"/>
      <c r="AVG9" s="9"/>
      <c r="AVH9" s="9"/>
      <c r="AVI9" s="9"/>
      <c r="AVJ9" s="9"/>
      <c r="AVK9" s="9"/>
      <c r="AVL9" s="9"/>
      <c r="AVM9" s="9"/>
      <c r="AVN9" s="9"/>
      <c r="AVO9" s="9"/>
      <c r="AVP9" s="9"/>
      <c r="AVQ9" s="9"/>
      <c r="AVR9" s="9"/>
      <c r="AVS9" s="9"/>
      <c r="AVT9" s="9"/>
      <c r="AVU9" s="9"/>
      <c r="AVV9" s="9"/>
      <c r="AVW9" s="9"/>
      <c r="AVX9" s="9"/>
      <c r="AVY9" s="9"/>
      <c r="AVZ9" s="9"/>
      <c r="AWA9" s="9"/>
      <c r="AWB9" s="9"/>
      <c r="AWC9" s="9"/>
      <c r="AWD9" s="9"/>
      <c r="AWE9" s="9"/>
      <c r="AWF9" s="9"/>
      <c r="AWG9" s="9"/>
      <c r="AWH9" s="9"/>
      <c r="AWI9" s="9"/>
      <c r="AWJ9" s="9"/>
      <c r="AWK9" s="9"/>
      <c r="AWL9" s="9"/>
      <c r="AWM9" s="9"/>
      <c r="AWN9" s="9"/>
      <c r="AWO9" s="9"/>
      <c r="AWP9" s="9"/>
      <c r="AWQ9" s="9"/>
      <c r="AWR9" s="9"/>
      <c r="AWS9" s="9"/>
      <c r="AWT9" s="9"/>
      <c r="AWU9" s="9"/>
      <c r="AWV9" s="9"/>
      <c r="AWW9" s="9"/>
      <c r="AWX9" s="9"/>
      <c r="AWY9" s="9"/>
      <c r="AWZ9" s="9"/>
      <c r="AXA9" s="9"/>
      <c r="AXB9" s="9"/>
      <c r="AXC9" s="9"/>
      <c r="AXD9" s="9"/>
      <c r="AXE9" s="9"/>
      <c r="AXF9" s="9"/>
      <c r="AXG9" s="9"/>
      <c r="AXH9" s="9"/>
      <c r="AXI9" s="9"/>
      <c r="AXJ9" s="9"/>
      <c r="AXK9" s="9"/>
      <c r="AXL9" s="9"/>
      <c r="AXM9" s="9"/>
      <c r="AXN9" s="9"/>
      <c r="AXO9" s="9"/>
      <c r="AXP9" s="9"/>
      <c r="AXQ9" s="9"/>
      <c r="AXR9" s="9"/>
      <c r="AXS9" s="9"/>
      <c r="AXT9" s="9"/>
      <c r="AXU9" s="9"/>
      <c r="AXV9" s="9"/>
      <c r="AXW9" s="9"/>
      <c r="AXX9" s="9"/>
      <c r="AXY9" s="9"/>
      <c r="AXZ9" s="9"/>
      <c r="AYA9" s="9"/>
      <c r="AYB9" s="9"/>
      <c r="AYC9" s="9"/>
      <c r="AYD9" s="9"/>
      <c r="AYE9" s="9"/>
      <c r="AYF9" s="9"/>
      <c r="AYG9" s="9"/>
      <c r="AYH9" s="9"/>
      <c r="AYI9" s="9"/>
      <c r="AYJ9" s="9"/>
      <c r="AYK9" s="9"/>
      <c r="AYL9" s="9"/>
      <c r="AYM9" s="9"/>
      <c r="AYN9" s="9"/>
      <c r="AYO9" s="9"/>
      <c r="AYP9" s="9"/>
      <c r="AYQ9" s="9"/>
      <c r="AYR9" s="9"/>
      <c r="AYS9" s="9"/>
      <c r="AYT9" s="9"/>
      <c r="AYU9" s="9"/>
      <c r="AYV9" s="9"/>
      <c r="AYW9" s="9"/>
      <c r="AYX9" s="9"/>
      <c r="AYY9" s="9"/>
      <c r="AYZ9" s="9"/>
      <c r="AZA9" s="9"/>
      <c r="AZB9" s="9"/>
      <c r="AZC9" s="9"/>
      <c r="AZD9" s="9"/>
      <c r="AZE9" s="9"/>
      <c r="AZF9" s="9"/>
      <c r="AZG9" s="9"/>
      <c r="AZH9" s="9"/>
      <c r="AZI9" s="9"/>
      <c r="AZJ9" s="9"/>
      <c r="AZK9" s="9"/>
      <c r="AZL9" s="9"/>
      <c r="AZM9" s="9"/>
      <c r="AZN9" s="9"/>
      <c r="AZO9" s="9"/>
      <c r="AZP9" s="9"/>
      <c r="AZQ9" s="9"/>
      <c r="AZR9" s="9"/>
      <c r="AZS9" s="9"/>
      <c r="AZT9" s="9"/>
      <c r="AZU9" s="9"/>
      <c r="AZV9" s="9"/>
      <c r="AZW9" s="9"/>
      <c r="AZX9" s="9"/>
      <c r="AZY9" s="9"/>
      <c r="AZZ9" s="9"/>
      <c r="BAA9" s="9"/>
      <c r="BAB9" s="9"/>
      <c r="BAC9" s="9"/>
      <c r="BAD9" s="9"/>
      <c r="BAE9" s="9"/>
      <c r="BAF9" s="9"/>
      <c r="BAG9" s="9"/>
      <c r="BAH9" s="9"/>
      <c r="BAI9" s="9"/>
      <c r="BAJ9" s="9"/>
      <c r="BAK9" s="9"/>
      <c r="BAL9" s="9"/>
      <c r="BAM9" s="9"/>
      <c r="BAN9" s="9"/>
      <c r="BAO9" s="9"/>
      <c r="BAP9" s="9"/>
      <c r="BAQ9" s="9"/>
      <c r="BAR9" s="9"/>
      <c r="BAS9" s="9"/>
      <c r="BAT9" s="9"/>
      <c r="BAU9" s="9"/>
      <c r="BAV9" s="9"/>
      <c r="BAW9" s="9"/>
      <c r="BAX9" s="9"/>
      <c r="BAY9" s="9"/>
      <c r="BAZ9" s="9"/>
      <c r="BBA9" s="9"/>
      <c r="BBB9" s="9"/>
      <c r="BBC9" s="9"/>
      <c r="BBD9" s="9"/>
      <c r="BBE9" s="9"/>
      <c r="BBF9" s="9"/>
      <c r="BBG9" s="9"/>
      <c r="BBH9" s="9"/>
      <c r="BBI9" s="9"/>
      <c r="BBJ9" s="9"/>
      <c r="BBK9" s="9"/>
      <c r="BBL9" s="9"/>
      <c r="BBM9" s="9"/>
      <c r="BBN9" s="9"/>
      <c r="BBO9" s="9"/>
      <c r="BBP9" s="9"/>
      <c r="BBQ9" s="9"/>
      <c r="BBR9" s="9"/>
      <c r="BBS9" s="9"/>
      <c r="BBT9" s="9"/>
      <c r="BBU9" s="9"/>
      <c r="BBV9" s="9"/>
      <c r="BBW9" s="9"/>
      <c r="BBX9" s="9"/>
      <c r="BBY9" s="9"/>
      <c r="BBZ9" s="9"/>
      <c r="BCA9" s="9"/>
      <c r="BCB9" s="9"/>
      <c r="BCC9" s="9"/>
      <c r="BCD9" s="9"/>
      <c r="BCE9" s="9"/>
      <c r="BCF9" s="9"/>
      <c r="BCG9" s="9"/>
      <c r="BCH9" s="9"/>
      <c r="BCI9" s="9"/>
      <c r="BCJ9" s="9"/>
      <c r="BCK9" s="9"/>
      <c r="BCL9" s="9"/>
      <c r="BCM9" s="9"/>
      <c r="BCN9" s="9"/>
      <c r="BCO9" s="9"/>
      <c r="BCP9" s="9"/>
      <c r="BCQ9" s="9"/>
      <c r="BCR9" s="9"/>
      <c r="BCS9" s="9"/>
      <c r="BCT9" s="9"/>
      <c r="BCU9" s="9"/>
      <c r="BCV9" s="9"/>
      <c r="BCW9" s="9"/>
      <c r="BCX9" s="9"/>
      <c r="BCY9" s="9"/>
      <c r="BCZ9" s="9"/>
      <c r="BDA9" s="9"/>
      <c r="BDB9" s="9"/>
      <c r="BDC9" s="9"/>
      <c r="BDD9" s="9"/>
      <c r="BDE9" s="9"/>
      <c r="BDF9" s="9"/>
      <c r="BDG9" s="9"/>
      <c r="BDH9" s="9"/>
      <c r="BDI9" s="9"/>
      <c r="BDJ9" s="9"/>
      <c r="BDK9" s="9"/>
      <c r="BDL9" s="9"/>
      <c r="BDM9" s="9"/>
      <c r="BDN9" s="9"/>
      <c r="BDO9" s="9"/>
      <c r="BDP9" s="9"/>
      <c r="BDQ9" s="9"/>
      <c r="BDR9" s="9"/>
      <c r="BDS9" s="9"/>
      <c r="BDT9" s="9"/>
      <c r="BDU9" s="9"/>
      <c r="BDV9" s="9"/>
      <c r="BDW9" s="9"/>
      <c r="BDX9" s="9"/>
      <c r="BDY9" s="9"/>
      <c r="BDZ9" s="9"/>
      <c r="BEA9" s="9"/>
      <c r="BEB9" s="9"/>
      <c r="BEC9" s="9"/>
      <c r="BED9" s="9"/>
      <c r="BEE9" s="9"/>
      <c r="BEF9" s="9"/>
      <c r="BEG9" s="9"/>
      <c r="BEH9" s="9"/>
      <c r="BEI9" s="9"/>
      <c r="BEJ9" s="9"/>
      <c r="BEK9" s="9"/>
      <c r="BEL9" s="9"/>
      <c r="BEM9" s="9"/>
      <c r="BEN9" s="9"/>
      <c r="BEO9" s="9"/>
      <c r="BEP9" s="9"/>
      <c r="BEQ9" s="9"/>
      <c r="BER9" s="9"/>
      <c r="BES9" s="9"/>
      <c r="BET9" s="9"/>
      <c r="BEU9" s="9"/>
      <c r="BEV9" s="9"/>
      <c r="BEW9" s="9"/>
      <c r="BEX9" s="9"/>
      <c r="BEY9" s="9"/>
      <c r="BEZ9" s="9"/>
      <c r="BFA9" s="9"/>
      <c r="BFB9" s="9"/>
      <c r="BFC9" s="9"/>
      <c r="BFD9" s="9"/>
      <c r="BFE9" s="9"/>
      <c r="BFF9" s="9"/>
      <c r="BFG9" s="9"/>
      <c r="BFH9" s="9"/>
      <c r="BFI9" s="9"/>
      <c r="BFJ9" s="9"/>
      <c r="BFK9" s="9"/>
      <c r="BFL9" s="9"/>
      <c r="BFM9" s="9"/>
      <c r="BFN9" s="9"/>
      <c r="BFO9" s="9"/>
      <c r="BFP9" s="9"/>
      <c r="BFQ9" s="9"/>
      <c r="BFR9" s="9"/>
      <c r="BFS9" s="9"/>
      <c r="BFT9" s="9"/>
      <c r="BFU9" s="9"/>
      <c r="BFV9" s="9"/>
      <c r="BFW9" s="9"/>
      <c r="BFX9" s="9"/>
      <c r="BFY9" s="9"/>
      <c r="BFZ9" s="9"/>
      <c r="BGA9" s="9"/>
      <c r="BGB9" s="9"/>
      <c r="BGC9" s="9"/>
      <c r="BGD9" s="9"/>
      <c r="BGE9" s="9"/>
      <c r="BGF9" s="9"/>
      <c r="BGG9" s="9"/>
      <c r="BGH9" s="9"/>
      <c r="BGI9" s="9"/>
      <c r="BGJ9" s="9"/>
      <c r="BGK9" s="9"/>
      <c r="BGL9" s="9"/>
      <c r="BGM9" s="9"/>
      <c r="BGN9" s="9"/>
      <c r="BGO9" s="9"/>
      <c r="BGP9" s="9"/>
      <c r="BGQ9" s="9"/>
      <c r="BGR9" s="9"/>
      <c r="BGS9" s="9"/>
      <c r="BGT9" s="9"/>
      <c r="BGU9" s="9"/>
      <c r="BGV9" s="9"/>
      <c r="BGW9" s="9"/>
      <c r="BGX9" s="9"/>
      <c r="BGY9" s="9"/>
      <c r="BGZ9" s="9"/>
      <c r="BHA9" s="9"/>
      <c r="BHB9" s="9"/>
      <c r="BHC9" s="9"/>
      <c r="BHD9" s="9"/>
      <c r="BHE9" s="9"/>
      <c r="BHF9" s="9"/>
      <c r="BHG9" s="9"/>
      <c r="BHH9" s="9"/>
      <c r="BHI9" s="9"/>
      <c r="BHJ9" s="9"/>
      <c r="BHK9" s="9"/>
      <c r="BHL9" s="9"/>
      <c r="BHM9" s="9"/>
      <c r="BHN9" s="9"/>
      <c r="BHO9" s="9"/>
      <c r="BHP9" s="9"/>
      <c r="BHQ9" s="9"/>
      <c r="BHR9" s="9"/>
      <c r="BHS9" s="9"/>
      <c r="BHT9" s="9"/>
      <c r="BHU9" s="9"/>
      <c r="BHV9" s="9"/>
      <c r="BHW9" s="9"/>
      <c r="BHX9" s="9"/>
      <c r="BHY9" s="9"/>
      <c r="BHZ9" s="9"/>
      <c r="BIA9" s="9"/>
      <c r="BIB9" s="9"/>
      <c r="BIC9" s="9"/>
      <c r="BID9" s="9"/>
      <c r="BIE9" s="9"/>
      <c r="BIF9" s="9"/>
      <c r="BIG9" s="9"/>
      <c r="BIH9" s="9"/>
      <c r="BII9" s="9"/>
      <c r="BIJ9" s="9"/>
      <c r="BIK9" s="9"/>
      <c r="BIL9" s="9"/>
      <c r="BIM9" s="9"/>
      <c r="BIN9" s="9"/>
      <c r="BIO9" s="9"/>
      <c r="BIP9" s="9"/>
      <c r="BIQ9" s="9"/>
      <c r="BIR9" s="9"/>
      <c r="BIS9" s="9"/>
      <c r="BIT9" s="9"/>
      <c r="BIU9" s="9"/>
      <c r="BIV9" s="9"/>
      <c r="BIW9" s="9"/>
      <c r="BIX9" s="9"/>
      <c r="BIY9" s="9"/>
      <c r="BIZ9" s="9"/>
      <c r="BJA9" s="9"/>
      <c r="BJB9" s="9"/>
      <c r="BJC9" s="9"/>
      <c r="BJD9" s="9"/>
      <c r="BJE9" s="9"/>
      <c r="BJF9" s="9"/>
      <c r="BJG9" s="9"/>
      <c r="BJH9" s="9"/>
      <c r="BJI9" s="9"/>
      <c r="BJJ9" s="9"/>
      <c r="BJK9" s="9"/>
      <c r="BJL9" s="9"/>
      <c r="BJM9" s="9"/>
      <c r="BJN9" s="9"/>
      <c r="BJO9" s="9"/>
      <c r="BJP9" s="9"/>
      <c r="BJQ9" s="9"/>
      <c r="BJR9" s="9"/>
      <c r="BJS9" s="9"/>
      <c r="BJT9" s="9"/>
      <c r="BJU9" s="9"/>
      <c r="BJV9" s="9"/>
      <c r="BJW9" s="9"/>
      <c r="BJX9" s="9"/>
      <c r="BJY9" s="9"/>
      <c r="BJZ9" s="9"/>
      <c r="BKA9" s="9"/>
      <c r="BKB9" s="9"/>
      <c r="BKC9" s="9"/>
      <c r="BKD9" s="9"/>
      <c r="BKE9" s="9"/>
      <c r="BKF9" s="9"/>
      <c r="BKG9" s="9"/>
      <c r="BKH9" s="9"/>
      <c r="BKI9" s="9"/>
      <c r="BKJ9" s="9"/>
      <c r="BKK9" s="9"/>
      <c r="BKL9" s="9"/>
      <c r="BKM9" s="9"/>
      <c r="BKN9" s="9"/>
      <c r="BKO9" s="9"/>
      <c r="BKP9" s="9"/>
      <c r="BKQ9" s="9"/>
      <c r="BKR9" s="9"/>
      <c r="BKS9" s="9"/>
      <c r="BKT9" s="9"/>
      <c r="BKU9" s="9"/>
      <c r="BKV9" s="9"/>
      <c r="BKW9" s="9"/>
      <c r="BKX9" s="9"/>
      <c r="BKY9" s="9"/>
      <c r="BKZ9" s="9"/>
      <c r="BLA9" s="9"/>
      <c r="BLB9" s="9"/>
      <c r="BLC9" s="9"/>
      <c r="BLD9" s="9"/>
      <c r="BLE9" s="9"/>
      <c r="BLF9" s="9"/>
      <c r="BLG9" s="9"/>
      <c r="BLH9" s="9"/>
      <c r="BLI9" s="9"/>
      <c r="BLJ9" s="9"/>
      <c r="BLK9" s="9"/>
      <c r="BLL9" s="9"/>
      <c r="BLM9" s="9"/>
      <c r="BLN9" s="9"/>
      <c r="BLO9" s="9"/>
      <c r="BLP9" s="9"/>
      <c r="BLQ9" s="9"/>
      <c r="BLR9" s="9"/>
      <c r="BLS9" s="9"/>
      <c r="BLT9" s="9"/>
      <c r="BLU9" s="9"/>
      <c r="BLV9" s="9"/>
      <c r="BLW9" s="9"/>
      <c r="BLX9" s="9"/>
      <c r="BLY9" s="9"/>
      <c r="BLZ9" s="9"/>
      <c r="BMA9" s="9"/>
      <c r="BMB9" s="9"/>
      <c r="BMC9" s="9"/>
      <c r="BMD9" s="9"/>
      <c r="BME9" s="9"/>
      <c r="BMF9" s="9"/>
      <c r="BMG9" s="9"/>
      <c r="BMH9" s="9"/>
      <c r="BMI9" s="9"/>
      <c r="BMJ9" s="9"/>
      <c r="BMK9" s="9"/>
      <c r="BML9" s="9"/>
      <c r="BMM9" s="9"/>
      <c r="BMN9" s="9"/>
      <c r="BMO9" s="9"/>
      <c r="BMP9" s="9"/>
      <c r="BMQ9" s="9"/>
      <c r="BMR9" s="9"/>
      <c r="BMS9" s="9"/>
      <c r="BMT9" s="9"/>
      <c r="BMU9" s="9"/>
      <c r="BMV9" s="9"/>
      <c r="BMW9" s="9"/>
      <c r="BMX9" s="9"/>
      <c r="BMY9" s="9"/>
      <c r="BMZ9" s="9"/>
      <c r="BNA9" s="9"/>
      <c r="BNB9" s="9"/>
      <c r="BNC9" s="9"/>
      <c r="BND9" s="9"/>
      <c r="BNE9" s="9"/>
      <c r="BNF9" s="9"/>
      <c r="BNG9" s="9"/>
      <c r="BNH9" s="9"/>
      <c r="BNI9" s="9"/>
      <c r="BNJ9" s="9"/>
      <c r="BNK9" s="9"/>
      <c r="BNL9" s="9"/>
      <c r="BNM9" s="9"/>
      <c r="BNN9" s="9"/>
      <c r="BNO9" s="9"/>
      <c r="BNP9" s="9"/>
      <c r="BNQ9" s="9"/>
      <c r="BNR9" s="9"/>
      <c r="BNS9" s="9"/>
      <c r="BNT9" s="9"/>
      <c r="BNU9" s="9"/>
      <c r="BNV9" s="9"/>
      <c r="BNW9" s="9"/>
      <c r="BNX9" s="9"/>
      <c r="BNY9" s="9"/>
      <c r="BNZ9" s="9"/>
      <c r="BOA9" s="9"/>
      <c r="BOB9" s="9"/>
      <c r="BOC9" s="9"/>
      <c r="BOD9" s="9"/>
      <c r="BOE9" s="9"/>
      <c r="BOF9" s="9"/>
      <c r="BOG9" s="9"/>
      <c r="BOH9" s="9"/>
      <c r="BOI9" s="9"/>
      <c r="BOJ9" s="9"/>
      <c r="BOK9" s="9"/>
      <c r="BOL9" s="9"/>
      <c r="BOM9" s="9"/>
      <c r="BON9" s="9"/>
      <c r="BOO9" s="9"/>
      <c r="BOP9" s="9"/>
      <c r="BOQ9" s="9"/>
      <c r="BOR9" s="9"/>
      <c r="BOS9" s="9"/>
      <c r="BOT9" s="9"/>
      <c r="BOU9" s="9"/>
      <c r="BOV9" s="9"/>
      <c r="BOW9" s="9"/>
      <c r="BOX9" s="9"/>
      <c r="BOY9" s="9"/>
      <c r="BOZ9" s="9"/>
      <c r="BPA9" s="9"/>
      <c r="BPB9" s="9"/>
      <c r="BPC9" s="9"/>
      <c r="BPD9" s="9"/>
      <c r="BPE9" s="9"/>
      <c r="BPF9" s="9"/>
      <c r="BPG9" s="9"/>
      <c r="BPH9" s="9"/>
      <c r="BPI9" s="9"/>
      <c r="BPJ9" s="9"/>
      <c r="BPK9" s="9"/>
      <c r="BPL9" s="9"/>
      <c r="BPM9" s="9"/>
      <c r="BPN9" s="9"/>
      <c r="BPO9" s="9"/>
      <c r="BPP9" s="9"/>
      <c r="BPQ9" s="9"/>
      <c r="BPR9" s="9"/>
      <c r="BPS9" s="9"/>
      <c r="BPT9" s="9"/>
      <c r="BPU9" s="9"/>
      <c r="BPV9" s="9"/>
      <c r="BPW9" s="9"/>
      <c r="BPX9" s="9"/>
      <c r="BPY9" s="9"/>
      <c r="BPZ9" s="9"/>
      <c r="BQA9" s="9"/>
      <c r="BQB9" s="9"/>
      <c r="BQC9" s="9"/>
      <c r="BQD9" s="9"/>
      <c r="BQE9" s="9"/>
      <c r="BQF9" s="9"/>
      <c r="BQG9" s="9"/>
      <c r="BQH9" s="9"/>
      <c r="BQI9" s="9"/>
      <c r="BQJ9" s="9"/>
      <c r="BQK9" s="9"/>
      <c r="BQL9" s="9"/>
      <c r="BQM9" s="9"/>
      <c r="BQN9" s="9"/>
      <c r="BQO9" s="9"/>
      <c r="BQP9" s="9"/>
      <c r="BQQ9" s="9"/>
      <c r="BQR9" s="9"/>
      <c r="BQS9" s="9"/>
      <c r="BQT9" s="9"/>
      <c r="BQU9" s="9"/>
      <c r="BQV9" s="9"/>
      <c r="BQW9" s="9"/>
      <c r="BQX9" s="9"/>
      <c r="BQY9" s="9"/>
      <c r="BQZ9" s="9"/>
      <c r="BRA9" s="9"/>
      <c r="BRB9" s="9"/>
      <c r="BRC9" s="9"/>
      <c r="BRD9" s="9"/>
      <c r="BRE9" s="9"/>
      <c r="BRF9" s="9"/>
      <c r="BRG9" s="9"/>
      <c r="BRH9" s="9"/>
      <c r="BRI9" s="9"/>
      <c r="BRJ9" s="9"/>
      <c r="BRK9" s="9"/>
      <c r="BRL9" s="9"/>
      <c r="BRM9" s="9"/>
      <c r="BRN9" s="9"/>
      <c r="BRO9" s="9"/>
      <c r="BRP9" s="9"/>
      <c r="BRQ9" s="9"/>
      <c r="BRR9" s="9"/>
      <c r="BRS9" s="9"/>
      <c r="BRT9" s="9"/>
      <c r="BRU9" s="9"/>
      <c r="BRV9" s="9"/>
      <c r="BRW9" s="9"/>
      <c r="BRX9" s="9"/>
      <c r="BRY9" s="9"/>
      <c r="BRZ9" s="9"/>
      <c r="BSA9" s="9"/>
      <c r="BSB9" s="9"/>
      <c r="BSC9" s="9"/>
      <c r="BSD9" s="9"/>
      <c r="BSE9" s="9"/>
      <c r="BSF9" s="9"/>
      <c r="BSG9" s="9"/>
      <c r="BSH9" s="9"/>
      <c r="BSI9" s="9"/>
      <c r="BSJ9" s="9"/>
      <c r="BSK9" s="9"/>
      <c r="BSL9" s="9"/>
      <c r="BSM9" s="9"/>
      <c r="BSN9" s="9"/>
      <c r="BSO9" s="9"/>
      <c r="BSP9" s="9"/>
      <c r="BSQ9" s="9"/>
      <c r="BSR9" s="9"/>
      <c r="BSS9" s="9"/>
      <c r="BST9" s="9"/>
      <c r="BSU9" s="9"/>
      <c r="BSV9" s="9"/>
      <c r="BSW9" s="9"/>
      <c r="BSX9" s="9"/>
      <c r="BSY9" s="9"/>
      <c r="BSZ9" s="9"/>
      <c r="BTA9" s="9"/>
      <c r="BTB9" s="9"/>
      <c r="BTC9" s="9"/>
      <c r="BTD9" s="9"/>
      <c r="BTE9" s="9"/>
      <c r="BTF9" s="9"/>
      <c r="BTG9" s="9"/>
      <c r="BTH9" s="9"/>
      <c r="BTI9" s="9"/>
      <c r="BTJ9" s="9"/>
      <c r="BTK9" s="9"/>
      <c r="BTL9" s="9"/>
      <c r="BTM9" s="9"/>
      <c r="BTN9" s="9"/>
      <c r="BTO9" s="9"/>
      <c r="BTP9" s="9"/>
      <c r="BTQ9" s="9"/>
      <c r="BTR9" s="9"/>
      <c r="BTS9" s="9"/>
      <c r="BTT9" s="9"/>
      <c r="BTU9" s="9"/>
      <c r="BTV9" s="9"/>
      <c r="BTW9" s="9"/>
      <c r="BTX9" s="9"/>
      <c r="BTY9" s="9"/>
      <c r="BTZ9" s="9"/>
      <c r="BUA9" s="9"/>
      <c r="BUB9" s="9"/>
      <c r="BUC9" s="9"/>
      <c r="BUD9" s="9"/>
      <c r="BUE9" s="9"/>
      <c r="BUF9" s="9"/>
      <c r="BUG9" s="9"/>
      <c r="BUH9" s="9"/>
      <c r="BUI9" s="9"/>
      <c r="BUJ9" s="9"/>
      <c r="BUK9" s="9"/>
      <c r="BUL9" s="9"/>
      <c r="BUM9" s="9"/>
      <c r="BUN9" s="9"/>
      <c r="BUO9" s="9"/>
      <c r="BUP9" s="9"/>
      <c r="BUQ9" s="9"/>
      <c r="BUR9" s="9"/>
      <c r="BUS9" s="9"/>
      <c r="BUT9" s="9"/>
      <c r="BUU9" s="9"/>
      <c r="BUV9" s="9"/>
      <c r="BUW9" s="9"/>
      <c r="BUX9" s="9"/>
      <c r="BUY9" s="9"/>
      <c r="BUZ9" s="9"/>
      <c r="BVA9" s="9"/>
      <c r="BVB9" s="9"/>
      <c r="BVC9" s="9"/>
      <c r="BVD9" s="9"/>
      <c r="BVE9" s="9"/>
      <c r="BVF9" s="9"/>
      <c r="BVG9" s="9"/>
      <c r="BVH9" s="9"/>
      <c r="BVI9" s="9"/>
      <c r="BVJ9" s="9"/>
      <c r="BVK9" s="9"/>
      <c r="BVL9" s="9"/>
      <c r="BVM9" s="9"/>
      <c r="BVN9" s="9"/>
      <c r="BVO9" s="9"/>
      <c r="BVP9" s="9"/>
      <c r="BVQ9" s="9"/>
      <c r="BVR9" s="9"/>
      <c r="BVS9" s="9"/>
      <c r="BVT9" s="9"/>
      <c r="BVU9" s="9"/>
      <c r="BVV9" s="9"/>
      <c r="BVW9" s="9"/>
      <c r="BVX9" s="9"/>
      <c r="BVY9" s="9"/>
      <c r="BVZ9" s="9"/>
      <c r="BWA9" s="9"/>
      <c r="BWB9" s="9"/>
      <c r="BWC9" s="9"/>
      <c r="BWD9" s="9"/>
      <c r="BWE9" s="9"/>
      <c r="BWF9" s="9"/>
      <c r="BWG9" s="9"/>
      <c r="BWH9" s="9"/>
      <c r="BWI9" s="9"/>
      <c r="BWJ9" s="9"/>
      <c r="BWK9" s="9"/>
      <c r="BWL9" s="9"/>
      <c r="BWM9" s="9"/>
      <c r="BWN9" s="9"/>
      <c r="BWO9" s="9"/>
      <c r="BWP9" s="9"/>
      <c r="BWQ9" s="9"/>
      <c r="BWR9" s="9"/>
      <c r="BWS9" s="9"/>
      <c r="BWT9" s="9"/>
      <c r="BWU9" s="9"/>
      <c r="BWV9" s="9"/>
      <c r="BWW9" s="9"/>
      <c r="BWX9" s="9"/>
      <c r="BWY9" s="9"/>
      <c r="BWZ9" s="9"/>
      <c r="BXA9" s="9"/>
      <c r="BXB9" s="9"/>
      <c r="BXC9" s="9"/>
      <c r="BXD9" s="9"/>
    </row>
    <row r="10" spans="1:1980" ht="29.25" customHeight="1">
      <c r="A10" s="104"/>
      <c r="B10" s="762" t="s">
        <v>820</v>
      </c>
      <c r="C10" s="762"/>
      <c r="D10" s="762"/>
      <c r="E10" s="762"/>
      <c r="F10" s="762"/>
      <c r="G10" s="762"/>
      <c r="H10" s="762"/>
      <c r="I10" s="762"/>
      <c r="J10" s="762"/>
      <c r="K10" s="762"/>
      <c r="L10" s="762"/>
      <c r="M10" s="762"/>
      <c r="N10" s="762"/>
      <c r="O10" s="762"/>
      <c r="P10" s="762"/>
    </row>
    <row r="11" spans="1:1980">
      <c r="A11" s="104"/>
      <c r="B11" s="621"/>
      <c r="C11" s="621"/>
      <c r="D11" s="621"/>
      <c r="E11" s="621"/>
      <c r="F11" s="621"/>
      <c r="G11" s="621"/>
      <c r="H11" s="621"/>
      <c r="I11" s="621"/>
      <c r="J11" s="621"/>
      <c r="K11" s="621"/>
      <c r="L11" s="154"/>
      <c r="M11" s="154"/>
      <c r="N11" s="155"/>
      <c r="O11" s="95"/>
      <c r="P11" s="156"/>
    </row>
    <row r="12" spans="1:1980" s="5" customFormat="1" ht="22.5" customHeight="1">
      <c r="A12" s="157">
        <v>1</v>
      </c>
      <c r="B12" s="662" t="s">
        <v>1124</v>
      </c>
      <c r="C12" s="662"/>
      <c r="D12" s="662"/>
      <c r="E12" s="662"/>
      <c r="F12" s="662"/>
      <c r="G12" s="662"/>
      <c r="H12" s="662"/>
      <c r="I12" s="662"/>
      <c r="J12" s="662"/>
      <c r="K12" s="662"/>
      <c r="L12" s="122"/>
      <c r="M12" s="122"/>
      <c r="N12" s="158"/>
      <c r="O12" s="123"/>
      <c r="P12" s="124"/>
      <c r="Q12" s="606"/>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c r="IJ12" s="9"/>
      <c r="IK12" s="9"/>
      <c r="IL12" s="9"/>
      <c r="IM12" s="9"/>
      <c r="IN12" s="9"/>
      <c r="IO12" s="9"/>
      <c r="IP12" s="9"/>
      <c r="IQ12" s="9"/>
      <c r="IR12" s="9"/>
      <c r="IS12" s="9"/>
      <c r="IT12" s="9"/>
      <c r="IU12" s="9"/>
      <c r="IV12" s="9"/>
      <c r="IW12" s="9"/>
      <c r="IX12" s="9"/>
      <c r="IY12" s="9"/>
      <c r="IZ12" s="9"/>
      <c r="JA12" s="9"/>
      <c r="JB12" s="9"/>
      <c r="JC12" s="9"/>
      <c r="JD12" s="9"/>
      <c r="JE12" s="9"/>
      <c r="JF12" s="9"/>
      <c r="JG12" s="9"/>
      <c r="JH12" s="9"/>
      <c r="JI12" s="9"/>
      <c r="JJ12" s="9"/>
      <c r="JK12" s="9"/>
      <c r="JL12" s="9"/>
      <c r="JM12" s="9"/>
      <c r="JN12" s="9"/>
      <c r="JO12" s="9"/>
      <c r="JP12" s="9"/>
      <c r="JQ12" s="9"/>
      <c r="JR12" s="9"/>
      <c r="JS12" s="9"/>
      <c r="JT12" s="9"/>
      <c r="JU12" s="9"/>
      <c r="JV12" s="9"/>
      <c r="JW12" s="9"/>
      <c r="JX12" s="9"/>
      <c r="JY12" s="9"/>
      <c r="JZ12" s="9"/>
      <c r="KA12" s="9"/>
      <c r="KB12" s="9"/>
      <c r="KC12" s="9"/>
      <c r="KD12" s="9"/>
      <c r="KE12" s="9"/>
      <c r="KF12" s="9"/>
      <c r="KG12" s="9"/>
      <c r="KH12" s="9"/>
      <c r="KI12" s="9"/>
      <c r="KJ12" s="9"/>
      <c r="KK12" s="9"/>
      <c r="KL12" s="9"/>
      <c r="KM12" s="9"/>
      <c r="KN12" s="9"/>
      <c r="KO12" s="9"/>
      <c r="KP12" s="9"/>
      <c r="KQ12" s="9"/>
      <c r="KR12" s="9"/>
      <c r="KS12" s="9"/>
      <c r="KT12" s="9"/>
      <c r="KU12" s="9"/>
      <c r="KV12" s="9"/>
      <c r="KW12" s="9"/>
      <c r="KX12" s="9"/>
      <c r="KY12" s="9"/>
      <c r="KZ12" s="9"/>
      <c r="LA12" s="9"/>
      <c r="LB12" s="9"/>
      <c r="LC12" s="9"/>
      <c r="LD12" s="9"/>
      <c r="LE12" s="9"/>
      <c r="LF12" s="9"/>
      <c r="LG12" s="9"/>
      <c r="LH12" s="9"/>
      <c r="LI12" s="9"/>
      <c r="LJ12" s="9"/>
      <c r="LK12" s="9"/>
      <c r="LL12" s="9"/>
      <c r="LM12" s="9"/>
      <c r="LN12" s="9"/>
      <c r="LO12" s="9"/>
      <c r="LP12" s="9"/>
      <c r="LQ12" s="9"/>
      <c r="LR12" s="9"/>
      <c r="LS12" s="9"/>
      <c r="LT12" s="9"/>
      <c r="LU12" s="9"/>
      <c r="LV12" s="9"/>
      <c r="LW12" s="9"/>
      <c r="LX12" s="9"/>
      <c r="LY12" s="9"/>
      <c r="LZ12" s="9"/>
      <c r="MA12" s="9"/>
      <c r="MB12" s="9"/>
      <c r="MC12" s="9"/>
      <c r="MD12" s="9"/>
      <c r="ME12" s="9"/>
      <c r="MF12" s="9"/>
      <c r="MG12" s="9"/>
      <c r="MH12" s="9"/>
      <c r="MI12" s="9"/>
      <c r="MJ12" s="9"/>
      <c r="MK12" s="9"/>
      <c r="ML12" s="9"/>
      <c r="MM12" s="9"/>
      <c r="MN12" s="9"/>
      <c r="MO12" s="9"/>
      <c r="MP12" s="9"/>
      <c r="MQ12" s="9"/>
      <c r="MR12" s="9"/>
      <c r="MS12" s="9"/>
      <c r="MT12" s="9"/>
      <c r="MU12" s="9"/>
      <c r="MV12" s="9"/>
      <c r="MW12" s="9"/>
      <c r="MX12" s="9"/>
      <c r="MY12" s="9"/>
      <c r="MZ12" s="9"/>
      <c r="NA12" s="9"/>
      <c r="NB12" s="9"/>
      <c r="NC12" s="9"/>
      <c r="ND12" s="9"/>
      <c r="NE12" s="9"/>
      <c r="NF12" s="9"/>
      <c r="NG12" s="9"/>
      <c r="NH12" s="9"/>
      <c r="NI12" s="9"/>
      <c r="NJ12" s="9"/>
      <c r="NK12" s="9"/>
      <c r="NL12" s="9"/>
      <c r="NM12" s="9"/>
      <c r="NN12" s="9"/>
      <c r="NO12" s="9"/>
      <c r="NP12" s="9"/>
      <c r="NQ12" s="9"/>
      <c r="NR12" s="9"/>
      <c r="NS12" s="9"/>
      <c r="NT12" s="9"/>
      <c r="NU12" s="9"/>
      <c r="NV12" s="9"/>
      <c r="NW12" s="9"/>
      <c r="NX12" s="9"/>
      <c r="NY12" s="9"/>
      <c r="NZ12" s="9"/>
      <c r="OA12" s="9"/>
      <c r="OB12" s="9"/>
      <c r="OC12" s="9"/>
      <c r="OD12" s="9"/>
      <c r="OE12" s="9"/>
      <c r="OF12" s="9"/>
      <c r="OG12" s="9"/>
      <c r="OH12" s="9"/>
      <c r="OI12" s="9"/>
      <c r="OJ12" s="9"/>
      <c r="OK12" s="9"/>
      <c r="OL12" s="9"/>
      <c r="OM12" s="9"/>
      <c r="ON12" s="9"/>
      <c r="OO12" s="9"/>
      <c r="OP12" s="9"/>
      <c r="OQ12" s="9"/>
      <c r="OR12" s="9"/>
      <c r="OS12" s="9"/>
      <c r="OT12" s="9"/>
      <c r="OU12" s="9"/>
      <c r="OV12" s="9"/>
      <c r="OW12" s="9"/>
      <c r="OX12" s="9"/>
      <c r="OY12" s="9"/>
      <c r="OZ12" s="9"/>
      <c r="PA12" s="9"/>
      <c r="PB12" s="9"/>
      <c r="PC12" s="9"/>
      <c r="PD12" s="9"/>
      <c r="PE12" s="9"/>
      <c r="PF12" s="9"/>
      <c r="PG12" s="9"/>
      <c r="PH12" s="9"/>
      <c r="PI12" s="9"/>
      <c r="PJ12" s="9"/>
      <c r="PK12" s="9"/>
      <c r="PL12" s="9"/>
      <c r="PM12" s="9"/>
      <c r="PN12" s="9"/>
      <c r="PO12" s="9"/>
      <c r="PP12" s="9"/>
      <c r="PQ12" s="9"/>
      <c r="PR12" s="9"/>
      <c r="PS12" s="9"/>
      <c r="PT12" s="9"/>
      <c r="PU12" s="9"/>
      <c r="PV12" s="9"/>
      <c r="PW12" s="9"/>
      <c r="PX12" s="9"/>
      <c r="PY12" s="9"/>
      <c r="PZ12" s="9"/>
      <c r="QA12" s="9"/>
      <c r="QB12" s="9"/>
      <c r="QC12" s="9"/>
      <c r="QD12" s="9"/>
      <c r="QE12" s="9"/>
      <c r="QF12" s="9"/>
      <c r="QG12" s="9"/>
      <c r="QH12" s="9"/>
      <c r="QI12" s="9"/>
      <c r="QJ12" s="9"/>
      <c r="QK12" s="9"/>
      <c r="QL12" s="9"/>
      <c r="QM12" s="9"/>
      <c r="QN12" s="9"/>
      <c r="QO12" s="9"/>
      <c r="QP12" s="9"/>
      <c r="QQ12" s="9"/>
      <c r="QR12" s="9"/>
      <c r="QS12" s="9"/>
      <c r="QT12" s="9"/>
      <c r="QU12" s="9"/>
      <c r="QV12" s="9"/>
      <c r="QW12" s="9"/>
      <c r="QX12" s="9"/>
      <c r="QY12" s="9"/>
      <c r="QZ12" s="9"/>
      <c r="RA12" s="9"/>
      <c r="RB12" s="9"/>
      <c r="RC12" s="9"/>
      <c r="RD12" s="9"/>
      <c r="RE12" s="9"/>
      <c r="RF12" s="9"/>
      <c r="RG12" s="9"/>
      <c r="RH12" s="9"/>
      <c r="RI12" s="9"/>
      <c r="RJ12" s="9"/>
      <c r="RK12" s="9"/>
      <c r="RL12" s="9"/>
      <c r="RM12" s="9"/>
      <c r="RN12" s="9"/>
      <c r="RO12" s="9"/>
      <c r="RP12" s="9"/>
      <c r="RQ12" s="9"/>
      <c r="RR12" s="9"/>
      <c r="RS12" s="9"/>
      <c r="RT12" s="9"/>
      <c r="RU12" s="9"/>
      <c r="RV12" s="9"/>
      <c r="RW12" s="9"/>
      <c r="RX12" s="9"/>
      <c r="RY12" s="9"/>
      <c r="RZ12" s="9"/>
      <c r="SA12" s="9"/>
      <c r="SB12" s="9"/>
      <c r="SC12" s="9"/>
      <c r="SD12" s="9"/>
      <c r="SE12" s="9"/>
      <c r="SF12" s="9"/>
      <c r="SG12" s="9"/>
      <c r="SH12" s="9"/>
      <c r="SI12" s="9"/>
      <c r="SJ12" s="9"/>
      <c r="SK12" s="9"/>
      <c r="SL12" s="9"/>
      <c r="SM12" s="9"/>
      <c r="SN12" s="9"/>
      <c r="SO12" s="9"/>
      <c r="SP12" s="9"/>
      <c r="SQ12" s="9"/>
      <c r="SR12" s="9"/>
      <c r="SS12" s="9"/>
      <c r="ST12" s="9"/>
      <c r="SU12" s="9"/>
      <c r="SV12" s="9"/>
      <c r="SW12" s="9"/>
      <c r="SX12" s="9"/>
      <c r="SY12" s="9"/>
      <c r="SZ12" s="9"/>
      <c r="TA12" s="9"/>
      <c r="TB12" s="9"/>
      <c r="TC12" s="9"/>
      <c r="TD12" s="9"/>
      <c r="TE12" s="9"/>
      <c r="TF12" s="9"/>
      <c r="TG12" s="9"/>
      <c r="TH12" s="9"/>
      <c r="TI12" s="9"/>
      <c r="TJ12" s="9"/>
      <c r="TK12" s="9"/>
      <c r="TL12" s="9"/>
      <c r="TM12" s="9"/>
      <c r="TN12" s="9"/>
      <c r="TO12" s="9"/>
      <c r="TP12" s="9"/>
      <c r="TQ12" s="9"/>
      <c r="TR12" s="9"/>
      <c r="TS12" s="9"/>
      <c r="TT12" s="9"/>
      <c r="TU12" s="9"/>
      <c r="TV12" s="9"/>
      <c r="TW12" s="9"/>
      <c r="TX12" s="9"/>
      <c r="TY12" s="9"/>
      <c r="TZ12" s="9"/>
      <c r="UA12" s="9"/>
      <c r="UB12" s="9"/>
      <c r="UC12" s="9"/>
      <c r="UD12" s="9"/>
      <c r="UE12" s="9"/>
      <c r="UF12" s="9"/>
      <c r="UG12" s="9"/>
      <c r="UH12" s="9"/>
      <c r="UI12" s="9"/>
      <c r="UJ12" s="9"/>
      <c r="UK12" s="9"/>
      <c r="UL12" s="9"/>
      <c r="UM12" s="9"/>
      <c r="UN12" s="9"/>
      <c r="UO12" s="9"/>
      <c r="UP12" s="9"/>
      <c r="UQ12" s="9"/>
      <c r="UR12" s="9"/>
      <c r="US12" s="9"/>
      <c r="UT12" s="9"/>
      <c r="UU12" s="9"/>
      <c r="UV12" s="9"/>
      <c r="UW12" s="9"/>
      <c r="UX12" s="9"/>
      <c r="UY12" s="9"/>
      <c r="UZ12" s="9"/>
      <c r="VA12" s="9"/>
      <c r="VB12" s="9"/>
      <c r="VC12" s="9"/>
      <c r="VD12" s="9"/>
      <c r="VE12" s="9"/>
      <c r="VF12" s="9"/>
      <c r="VG12" s="9"/>
      <c r="VH12" s="9"/>
      <c r="VI12" s="9"/>
      <c r="VJ12" s="9"/>
      <c r="VK12" s="9"/>
      <c r="VL12" s="9"/>
      <c r="VM12" s="9"/>
      <c r="VN12" s="9"/>
      <c r="VO12" s="9"/>
      <c r="VP12" s="9"/>
      <c r="VQ12" s="9"/>
      <c r="VR12" s="9"/>
      <c r="VS12" s="9"/>
      <c r="VT12" s="9"/>
      <c r="VU12" s="9"/>
      <c r="VV12" s="9"/>
      <c r="VW12" s="9"/>
      <c r="VX12" s="9"/>
      <c r="VY12" s="9"/>
      <c r="VZ12" s="9"/>
      <c r="WA12" s="9"/>
      <c r="WB12" s="9"/>
      <c r="WC12" s="9"/>
      <c r="WD12" s="9"/>
      <c r="WE12" s="9"/>
      <c r="WF12" s="9"/>
      <c r="WG12" s="9"/>
      <c r="WH12" s="9"/>
      <c r="WI12" s="9"/>
      <c r="WJ12" s="9"/>
      <c r="WK12" s="9"/>
      <c r="WL12" s="9"/>
      <c r="WM12" s="9"/>
      <c r="WN12" s="9"/>
      <c r="WO12" s="9"/>
      <c r="WP12" s="9"/>
      <c r="WQ12" s="9"/>
      <c r="WR12" s="9"/>
      <c r="WS12" s="9"/>
      <c r="WT12" s="9"/>
      <c r="WU12" s="9"/>
      <c r="WV12" s="9"/>
      <c r="WW12" s="9"/>
      <c r="WX12" s="9"/>
      <c r="WY12" s="9"/>
      <c r="WZ12" s="9"/>
      <c r="XA12" s="9"/>
      <c r="XB12" s="9"/>
      <c r="XC12" s="9"/>
      <c r="XD12" s="9"/>
      <c r="XE12" s="9"/>
      <c r="XF12" s="9"/>
      <c r="XG12" s="9"/>
      <c r="XH12" s="9"/>
      <c r="XI12" s="9"/>
      <c r="XJ12" s="9"/>
      <c r="XK12" s="9"/>
      <c r="XL12" s="9"/>
      <c r="XM12" s="9"/>
      <c r="XN12" s="9"/>
      <c r="XO12" s="9"/>
      <c r="XP12" s="9"/>
      <c r="XQ12" s="9"/>
      <c r="XR12" s="9"/>
      <c r="XS12" s="9"/>
      <c r="XT12" s="9"/>
      <c r="XU12" s="9"/>
      <c r="XV12" s="9"/>
      <c r="XW12" s="9"/>
      <c r="XX12" s="9"/>
      <c r="XY12" s="9"/>
      <c r="XZ12" s="9"/>
      <c r="YA12" s="9"/>
      <c r="YB12" s="9"/>
      <c r="YC12" s="9"/>
      <c r="YD12" s="9"/>
      <c r="YE12" s="9"/>
      <c r="YF12" s="9"/>
      <c r="YG12" s="9"/>
      <c r="YH12" s="9"/>
      <c r="YI12" s="9"/>
      <c r="YJ12" s="9"/>
      <c r="YK12" s="9"/>
      <c r="YL12" s="9"/>
      <c r="YM12" s="9"/>
      <c r="YN12" s="9"/>
      <c r="YO12" s="9"/>
      <c r="YP12" s="9"/>
      <c r="YQ12" s="9"/>
      <c r="YR12" s="9"/>
      <c r="YS12" s="9"/>
      <c r="YT12" s="9"/>
      <c r="YU12" s="9"/>
      <c r="YV12" s="9"/>
      <c r="YW12" s="9"/>
      <c r="YX12" s="9"/>
      <c r="YY12" s="9"/>
      <c r="YZ12" s="9"/>
      <c r="ZA12" s="9"/>
      <c r="ZB12" s="9"/>
      <c r="ZC12" s="9"/>
      <c r="ZD12" s="9"/>
      <c r="ZE12" s="9"/>
      <c r="ZF12" s="9"/>
      <c r="ZG12" s="9"/>
      <c r="ZH12" s="9"/>
      <c r="ZI12" s="9"/>
      <c r="ZJ12" s="9"/>
      <c r="ZK12" s="9"/>
      <c r="ZL12" s="9"/>
      <c r="ZM12" s="9"/>
      <c r="ZN12" s="9"/>
      <c r="ZO12" s="9"/>
      <c r="ZP12" s="9"/>
      <c r="ZQ12" s="9"/>
      <c r="ZR12" s="9"/>
      <c r="ZS12" s="9"/>
      <c r="ZT12" s="9"/>
      <c r="ZU12" s="9"/>
      <c r="ZV12" s="9"/>
      <c r="ZW12" s="9"/>
      <c r="ZX12" s="9"/>
      <c r="ZY12" s="9"/>
      <c r="ZZ12" s="9"/>
      <c r="AAA12" s="9"/>
      <c r="AAB12" s="9"/>
      <c r="AAC12" s="9"/>
      <c r="AAD12" s="9"/>
      <c r="AAE12" s="9"/>
      <c r="AAF12" s="9"/>
      <c r="AAG12" s="9"/>
      <c r="AAH12" s="9"/>
      <c r="AAI12" s="9"/>
      <c r="AAJ12" s="9"/>
      <c r="AAK12" s="9"/>
      <c r="AAL12" s="9"/>
      <c r="AAM12" s="9"/>
      <c r="AAN12" s="9"/>
      <c r="AAO12" s="9"/>
      <c r="AAP12" s="9"/>
      <c r="AAQ12" s="9"/>
      <c r="AAR12" s="9"/>
      <c r="AAS12" s="9"/>
      <c r="AAT12" s="9"/>
      <c r="AAU12" s="9"/>
      <c r="AAV12" s="9"/>
      <c r="AAW12" s="9"/>
      <c r="AAX12" s="9"/>
      <c r="AAY12" s="9"/>
      <c r="AAZ12" s="9"/>
      <c r="ABA12" s="9"/>
      <c r="ABB12" s="9"/>
      <c r="ABC12" s="9"/>
      <c r="ABD12" s="9"/>
      <c r="ABE12" s="9"/>
      <c r="ABF12" s="9"/>
      <c r="ABG12" s="9"/>
      <c r="ABH12" s="9"/>
      <c r="ABI12" s="9"/>
      <c r="ABJ12" s="9"/>
      <c r="ABK12" s="9"/>
      <c r="ABL12" s="9"/>
      <c r="ABM12" s="9"/>
      <c r="ABN12" s="9"/>
      <c r="ABO12" s="9"/>
      <c r="ABP12" s="9"/>
      <c r="ABQ12" s="9"/>
      <c r="ABR12" s="9"/>
      <c r="ABS12" s="9"/>
      <c r="ABT12" s="9"/>
      <c r="ABU12" s="9"/>
      <c r="ABV12" s="9"/>
      <c r="ABW12" s="9"/>
      <c r="ABX12" s="9"/>
      <c r="ABY12" s="9"/>
      <c r="ABZ12" s="9"/>
      <c r="ACA12" s="9"/>
      <c r="ACB12" s="9"/>
      <c r="ACC12" s="9"/>
      <c r="ACD12" s="9"/>
      <c r="ACE12" s="9"/>
      <c r="ACF12" s="9"/>
      <c r="ACG12" s="9"/>
      <c r="ACH12" s="9"/>
      <c r="ACI12" s="9"/>
      <c r="ACJ12" s="9"/>
      <c r="ACK12" s="9"/>
      <c r="ACL12" s="9"/>
      <c r="ACM12" s="9"/>
      <c r="ACN12" s="9"/>
      <c r="ACO12" s="9"/>
      <c r="ACP12" s="9"/>
      <c r="ACQ12" s="9"/>
      <c r="ACR12" s="9"/>
      <c r="ACS12" s="9"/>
      <c r="ACT12" s="9"/>
      <c r="ACU12" s="9"/>
      <c r="ACV12" s="9"/>
      <c r="ACW12" s="9"/>
      <c r="ACX12" s="9"/>
      <c r="ACY12" s="9"/>
      <c r="ACZ12" s="9"/>
      <c r="ADA12" s="9"/>
      <c r="ADB12" s="9"/>
      <c r="ADC12" s="9"/>
      <c r="ADD12" s="9"/>
      <c r="ADE12" s="9"/>
      <c r="ADF12" s="9"/>
      <c r="ADG12" s="9"/>
      <c r="ADH12" s="9"/>
      <c r="ADI12" s="9"/>
      <c r="ADJ12" s="9"/>
      <c r="ADK12" s="9"/>
      <c r="ADL12" s="9"/>
      <c r="ADM12" s="9"/>
      <c r="ADN12" s="9"/>
      <c r="ADO12" s="9"/>
      <c r="ADP12" s="9"/>
      <c r="ADQ12" s="9"/>
      <c r="ADR12" s="9"/>
      <c r="ADS12" s="9"/>
      <c r="ADT12" s="9"/>
      <c r="ADU12" s="9"/>
      <c r="ADV12" s="9"/>
      <c r="ADW12" s="9"/>
      <c r="ADX12" s="9"/>
      <c r="ADY12" s="9"/>
      <c r="ADZ12" s="9"/>
      <c r="AEA12" s="9"/>
      <c r="AEB12" s="9"/>
      <c r="AEC12" s="9"/>
      <c r="AED12" s="9"/>
      <c r="AEE12" s="9"/>
      <c r="AEF12" s="9"/>
      <c r="AEG12" s="9"/>
      <c r="AEH12" s="9"/>
      <c r="AEI12" s="9"/>
      <c r="AEJ12" s="9"/>
      <c r="AEK12" s="9"/>
      <c r="AEL12" s="9"/>
      <c r="AEM12" s="9"/>
      <c r="AEN12" s="9"/>
      <c r="AEO12" s="9"/>
      <c r="AEP12" s="9"/>
      <c r="AEQ12" s="9"/>
      <c r="AER12" s="9"/>
      <c r="AES12" s="9"/>
      <c r="AET12" s="9"/>
      <c r="AEU12" s="9"/>
      <c r="AEV12" s="9"/>
      <c r="AEW12" s="9"/>
      <c r="AEX12" s="9"/>
      <c r="AEY12" s="9"/>
      <c r="AEZ12" s="9"/>
      <c r="AFA12" s="9"/>
      <c r="AFB12" s="9"/>
      <c r="AFC12" s="9"/>
      <c r="AFD12" s="9"/>
      <c r="AFE12" s="9"/>
      <c r="AFF12" s="9"/>
      <c r="AFG12" s="9"/>
      <c r="AFH12" s="9"/>
      <c r="AFI12" s="9"/>
      <c r="AFJ12" s="9"/>
      <c r="AFK12" s="9"/>
      <c r="AFL12" s="9"/>
      <c r="AFM12" s="9"/>
      <c r="AFN12" s="9"/>
      <c r="AFO12" s="9"/>
      <c r="AFP12" s="9"/>
      <c r="AFQ12" s="9"/>
      <c r="AFR12" s="9"/>
      <c r="AFS12" s="9"/>
      <c r="AFT12" s="9"/>
      <c r="AFU12" s="9"/>
      <c r="AFV12" s="9"/>
      <c r="AFW12" s="9"/>
      <c r="AFX12" s="9"/>
      <c r="AFY12" s="9"/>
      <c r="AFZ12" s="9"/>
      <c r="AGA12" s="9"/>
      <c r="AGB12" s="9"/>
      <c r="AGC12" s="9"/>
      <c r="AGD12" s="9"/>
      <c r="AGE12" s="9"/>
      <c r="AGF12" s="9"/>
      <c r="AGG12" s="9"/>
      <c r="AGH12" s="9"/>
      <c r="AGI12" s="9"/>
      <c r="AGJ12" s="9"/>
      <c r="AGK12" s="9"/>
      <c r="AGL12" s="9"/>
      <c r="AGM12" s="9"/>
      <c r="AGN12" s="9"/>
      <c r="AGO12" s="9"/>
      <c r="AGP12" s="9"/>
      <c r="AGQ12" s="9"/>
      <c r="AGR12" s="9"/>
      <c r="AGS12" s="9"/>
      <c r="AGT12" s="9"/>
      <c r="AGU12" s="9"/>
      <c r="AGV12" s="9"/>
      <c r="AGW12" s="9"/>
      <c r="AGX12" s="9"/>
      <c r="AGY12" s="9"/>
      <c r="AGZ12" s="9"/>
      <c r="AHA12" s="9"/>
      <c r="AHB12" s="9"/>
      <c r="AHC12" s="9"/>
      <c r="AHD12" s="9"/>
      <c r="AHE12" s="9"/>
      <c r="AHF12" s="9"/>
      <c r="AHG12" s="9"/>
      <c r="AHH12" s="9"/>
      <c r="AHI12" s="9"/>
      <c r="AHJ12" s="9"/>
      <c r="AHK12" s="9"/>
      <c r="AHL12" s="9"/>
      <c r="AHM12" s="9"/>
      <c r="AHN12" s="9"/>
      <c r="AHO12" s="9"/>
      <c r="AHP12" s="9"/>
      <c r="AHQ12" s="9"/>
      <c r="AHR12" s="9"/>
      <c r="AHS12" s="9"/>
      <c r="AHT12" s="9"/>
      <c r="AHU12" s="9"/>
      <c r="AHV12" s="9"/>
      <c r="AHW12" s="9"/>
      <c r="AHX12" s="9"/>
      <c r="AHY12" s="9"/>
      <c r="AHZ12" s="9"/>
      <c r="AIA12" s="9"/>
      <c r="AIB12" s="9"/>
      <c r="AIC12" s="9"/>
      <c r="AID12" s="9"/>
      <c r="AIE12" s="9"/>
      <c r="AIF12" s="9"/>
      <c r="AIG12" s="9"/>
      <c r="AIH12" s="9"/>
      <c r="AII12" s="9"/>
      <c r="AIJ12" s="9"/>
      <c r="AIK12" s="9"/>
      <c r="AIL12" s="9"/>
      <c r="AIM12" s="9"/>
      <c r="AIN12" s="9"/>
      <c r="AIO12" s="9"/>
      <c r="AIP12" s="9"/>
      <c r="AIQ12" s="9"/>
      <c r="AIR12" s="9"/>
      <c r="AIS12" s="9"/>
      <c r="AIT12" s="9"/>
      <c r="AIU12" s="9"/>
      <c r="AIV12" s="9"/>
      <c r="AIW12" s="9"/>
      <c r="AIX12" s="9"/>
      <c r="AIY12" s="9"/>
      <c r="AIZ12" s="9"/>
      <c r="AJA12" s="9"/>
      <c r="AJB12" s="9"/>
      <c r="AJC12" s="9"/>
      <c r="AJD12" s="9"/>
      <c r="AJE12" s="9"/>
      <c r="AJF12" s="9"/>
      <c r="AJG12" s="9"/>
      <c r="AJH12" s="9"/>
      <c r="AJI12" s="9"/>
      <c r="AJJ12" s="9"/>
      <c r="AJK12" s="9"/>
      <c r="AJL12" s="9"/>
      <c r="AJM12" s="9"/>
      <c r="AJN12" s="9"/>
      <c r="AJO12" s="9"/>
      <c r="AJP12" s="9"/>
      <c r="AJQ12" s="9"/>
      <c r="AJR12" s="9"/>
      <c r="AJS12" s="9"/>
      <c r="AJT12" s="9"/>
      <c r="AJU12" s="9"/>
      <c r="AJV12" s="9"/>
      <c r="AJW12" s="9"/>
      <c r="AJX12" s="9"/>
      <c r="AJY12" s="9"/>
      <c r="AJZ12" s="9"/>
      <c r="AKA12" s="9"/>
      <c r="AKB12" s="9"/>
      <c r="AKC12" s="9"/>
      <c r="AKD12" s="9"/>
      <c r="AKE12" s="9"/>
      <c r="AKF12" s="9"/>
      <c r="AKG12" s="9"/>
      <c r="AKH12" s="9"/>
      <c r="AKI12" s="9"/>
      <c r="AKJ12" s="9"/>
      <c r="AKK12" s="9"/>
      <c r="AKL12" s="9"/>
      <c r="AKM12" s="9"/>
      <c r="AKN12" s="9"/>
      <c r="AKO12" s="9"/>
      <c r="AKP12" s="9"/>
      <c r="AKQ12" s="9"/>
      <c r="AKR12" s="9"/>
      <c r="AKS12" s="9"/>
      <c r="AKT12" s="9"/>
      <c r="AKU12" s="9"/>
      <c r="AKV12" s="9"/>
      <c r="AKW12" s="9"/>
      <c r="AKX12" s="9"/>
      <c r="AKY12" s="9"/>
      <c r="AKZ12" s="9"/>
      <c r="ALA12" s="9"/>
      <c r="ALB12" s="9"/>
      <c r="ALC12" s="9"/>
      <c r="ALD12" s="9"/>
      <c r="ALE12" s="9"/>
      <c r="ALF12" s="9"/>
      <c r="ALG12" s="9"/>
      <c r="ALH12" s="9"/>
      <c r="ALI12" s="9"/>
      <c r="ALJ12" s="9"/>
      <c r="ALK12" s="9"/>
      <c r="ALL12" s="9"/>
      <c r="ALM12" s="9"/>
      <c r="ALN12" s="9"/>
      <c r="ALO12" s="9"/>
      <c r="ALP12" s="9"/>
      <c r="ALQ12" s="9"/>
      <c r="ALR12" s="9"/>
      <c r="ALS12" s="9"/>
      <c r="ALT12" s="9"/>
      <c r="ALU12" s="9"/>
      <c r="ALV12" s="9"/>
      <c r="ALW12" s="9"/>
      <c r="ALX12" s="9"/>
      <c r="ALY12" s="9"/>
      <c r="ALZ12" s="9"/>
      <c r="AMA12" s="9"/>
      <c r="AMB12" s="9"/>
      <c r="AMC12" s="9"/>
      <c r="AMD12" s="9"/>
      <c r="AME12" s="9"/>
      <c r="AMF12" s="9"/>
      <c r="AMG12" s="9"/>
      <c r="AMH12" s="9"/>
      <c r="AMI12" s="9"/>
      <c r="AMJ12" s="9"/>
      <c r="AMK12" s="9"/>
      <c r="AML12" s="9"/>
      <c r="AMM12" s="9"/>
      <c r="AMN12" s="9"/>
      <c r="AMO12" s="9"/>
      <c r="AMP12" s="9"/>
      <c r="AMQ12" s="9"/>
      <c r="AMR12" s="9"/>
      <c r="AMS12" s="9"/>
      <c r="AMT12" s="9"/>
      <c r="AMU12" s="9"/>
      <c r="AMV12" s="9"/>
      <c r="AMW12" s="9"/>
      <c r="AMX12" s="9"/>
      <c r="AMY12" s="9"/>
      <c r="AMZ12" s="9"/>
      <c r="ANA12" s="9"/>
      <c r="ANB12" s="9"/>
      <c r="ANC12" s="9"/>
      <c r="AND12" s="9"/>
      <c r="ANE12" s="9"/>
      <c r="ANF12" s="9"/>
      <c r="ANG12" s="9"/>
      <c r="ANH12" s="9"/>
      <c r="ANI12" s="9"/>
      <c r="ANJ12" s="9"/>
      <c r="ANK12" s="9"/>
      <c r="ANL12" s="9"/>
      <c r="ANM12" s="9"/>
      <c r="ANN12" s="9"/>
      <c r="ANO12" s="9"/>
      <c r="ANP12" s="9"/>
      <c r="ANQ12" s="9"/>
      <c r="ANR12" s="9"/>
      <c r="ANS12" s="9"/>
      <c r="ANT12" s="9"/>
      <c r="ANU12" s="9"/>
      <c r="ANV12" s="9"/>
      <c r="ANW12" s="9"/>
      <c r="ANX12" s="9"/>
      <c r="ANY12" s="9"/>
      <c r="ANZ12" s="9"/>
      <c r="AOA12" s="9"/>
      <c r="AOB12" s="9"/>
      <c r="AOC12" s="9"/>
      <c r="AOD12" s="9"/>
      <c r="AOE12" s="9"/>
      <c r="AOF12" s="9"/>
      <c r="AOG12" s="9"/>
      <c r="AOH12" s="9"/>
      <c r="AOI12" s="9"/>
      <c r="AOJ12" s="9"/>
      <c r="AOK12" s="9"/>
      <c r="AOL12" s="9"/>
      <c r="AOM12" s="9"/>
      <c r="AON12" s="9"/>
      <c r="AOO12" s="9"/>
      <c r="AOP12" s="9"/>
      <c r="AOQ12" s="9"/>
      <c r="AOR12" s="9"/>
      <c r="AOS12" s="9"/>
      <c r="AOT12" s="9"/>
      <c r="AOU12" s="9"/>
      <c r="AOV12" s="9"/>
      <c r="AOW12" s="9"/>
      <c r="AOX12" s="9"/>
      <c r="AOY12" s="9"/>
      <c r="AOZ12" s="9"/>
      <c r="APA12" s="9"/>
      <c r="APB12" s="9"/>
      <c r="APC12" s="9"/>
      <c r="APD12" s="9"/>
      <c r="APE12" s="9"/>
      <c r="APF12" s="9"/>
      <c r="APG12" s="9"/>
      <c r="APH12" s="9"/>
      <c r="API12" s="9"/>
      <c r="APJ12" s="9"/>
      <c r="APK12" s="9"/>
      <c r="APL12" s="9"/>
      <c r="APM12" s="9"/>
      <c r="APN12" s="9"/>
      <c r="APO12" s="9"/>
      <c r="APP12" s="9"/>
      <c r="APQ12" s="9"/>
      <c r="APR12" s="9"/>
      <c r="APS12" s="9"/>
      <c r="APT12" s="9"/>
      <c r="APU12" s="9"/>
      <c r="APV12" s="9"/>
      <c r="APW12" s="9"/>
      <c r="APX12" s="9"/>
      <c r="APY12" s="9"/>
      <c r="APZ12" s="9"/>
      <c r="AQA12" s="9"/>
      <c r="AQB12" s="9"/>
      <c r="AQC12" s="9"/>
      <c r="AQD12" s="9"/>
      <c r="AQE12" s="9"/>
      <c r="AQF12" s="9"/>
      <c r="AQG12" s="9"/>
      <c r="AQH12" s="9"/>
      <c r="AQI12" s="9"/>
      <c r="AQJ12" s="9"/>
      <c r="AQK12" s="9"/>
      <c r="AQL12" s="9"/>
      <c r="AQM12" s="9"/>
      <c r="AQN12" s="9"/>
      <c r="AQO12" s="9"/>
      <c r="AQP12" s="9"/>
      <c r="AQQ12" s="9"/>
      <c r="AQR12" s="9"/>
      <c r="AQS12" s="9"/>
      <c r="AQT12" s="9"/>
      <c r="AQU12" s="9"/>
      <c r="AQV12" s="9"/>
      <c r="AQW12" s="9"/>
      <c r="AQX12" s="9"/>
      <c r="AQY12" s="9"/>
      <c r="AQZ12" s="9"/>
      <c r="ARA12" s="9"/>
      <c r="ARB12" s="9"/>
      <c r="ARC12" s="9"/>
      <c r="ARD12" s="9"/>
      <c r="ARE12" s="9"/>
      <c r="ARF12" s="9"/>
      <c r="ARG12" s="9"/>
      <c r="ARH12" s="9"/>
      <c r="ARI12" s="9"/>
      <c r="ARJ12" s="9"/>
      <c r="ARK12" s="9"/>
      <c r="ARL12" s="9"/>
      <c r="ARM12" s="9"/>
      <c r="ARN12" s="9"/>
      <c r="ARO12" s="9"/>
      <c r="ARP12" s="9"/>
      <c r="ARQ12" s="9"/>
      <c r="ARR12" s="9"/>
      <c r="ARS12" s="9"/>
      <c r="ART12" s="9"/>
      <c r="ARU12" s="9"/>
      <c r="ARV12" s="9"/>
      <c r="ARW12" s="9"/>
      <c r="ARX12" s="9"/>
      <c r="ARY12" s="9"/>
      <c r="ARZ12" s="9"/>
      <c r="ASA12" s="9"/>
      <c r="ASB12" s="9"/>
      <c r="ASC12" s="9"/>
      <c r="ASD12" s="9"/>
      <c r="ASE12" s="9"/>
      <c r="ASF12" s="9"/>
      <c r="ASG12" s="9"/>
      <c r="ASH12" s="9"/>
      <c r="ASI12" s="9"/>
      <c r="ASJ12" s="9"/>
      <c r="ASK12" s="9"/>
      <c r="ASL12" s="9"/>
      <c r="ASM12" s="9"/>
      <c r="ASN12" s="9"/>
      <c r="ASO12" s="9"/>
      <c r="ASP12" s="9"/>
      <c r="ASQ12" s="9"/>
      <c r="ASR12" s="9"/>
      <c r="ASS12" s="9"/>
      <c r="AST12" s="9"/>
      <c r="ASU12" s="9"/>
      <c r="ASV12" s="9"/>
      <c r="ASW12" s="9"/>
      <c r="ASX12" s="9"/>
      <c r="ASY12" s="9"/>
      <c r="ASZ12" s="9"/>
      <c r="ATA12" s="9"/>
      <c r="ATB12" s="9"/>
      <c r="ATC12" s="9"/>
      <c r="ATD12" s="9"/>
      <c r="ATE12" s="9"/>
      <c r="ATF12" s="9"/>
      <c r="ATG12" s="9"/>
      <c r="ATH12" s="9"/>
      <c r="ATI12" s="9"/>
      <c r="ATJ12" s="9"/>
      <c r="ATK12" s="9"/>
      <c r="ATL12" s="9"/>
      <c r="ATM12" s="9"/>
      <c r="ATN12" s="9"/>
      <c r="ATO12" s="9"/>
      <c r="ATP12" s="9"/>
      <c r="ATQ12" s="9"/>
      <c r="ATR12" s="9"/>
      <c r="ATS12" s="9"/>
      <c r="ATT12" s="9"/>
      <c r="ATU12" s="9"/>
      <c r="ATV12" s="9"/>
      <c r="ATW12" s="9"/>
      <c r="ATX12" s="9"/>
      <c r="ATY12" s="9"/>
      <c r="ATZ12" s="9"/>
      <c r="AUA12" s="9"/>
      <c r="AUB12" s="9"/>
      <c r="AUC12" s="9"/>
      <c r="AUD12" s="9"/>
      <c r="AUE12" s="9"/>
      <c r="AUF12" s="9"/>
      <c r="AUG12" s="9"/>
      <c r="AUH12" s="9"/>
      <c r="AUI12" s="9"/>
      <c r="AUJ12" s="9"/>
      <c r="AUK12" s="9"/>
      <c r="AUL12" s="9"/>
      <c r="AUM12" s="9"/>
      <c r="AUN12" s="9"/>
      <c r="AUO12" s="9"/>
      <c r="AUP12" s="9"/>
      <c r="AUQ12" s="9"/>
      <c r="AUR12" s="9"/>
      <c r="AUS12" s="9"/>
      <c r="AUT12" s="9"/>
      <c r="AUU12" s="9"/>
      <c r="AUV12" s="9"/>
      <c r="AUW12" s="9"/>
      <c r="AUX12" s="9"/>
      <c r="AUY12" s="9"/>
      <c r="AUZ12" s="9"/>
      <c r="AVA12" s="9"/>
      <c r="AVB12" s="9"/>
      <c r="AVC12" s="9"/>
      <c r="AVD12" s="9"/>
      <c r="AVE12" s="9"/>
      <c r="AVF12" s="9"/>
      <c r="AVG12" s="9"/>
      <c r="AVH12" s="9"/>
      <c r="AVI12" s="9"/>
      <c r="AVJ12" s="9"/>
      <c r="AVK12" s="9"/>
      <c r="AVL12" s="9"/>
      <c r="AVM12" s="9"/>
      <c r="AVN12" s="9"/>
      <c r="AVO12" s="9"/>
      <c r="AVP12" s="9"/>
      <c r="AVQ12" s="9"/>
      <c r="AVR12" s="9"/>
      <c r="AVS12" s="9"/>
      <c r="AVT12" s="9"/>
      <c r="AVU12" s="9"/>
      <c r="AVV12" s="9"/>
      <c r="AVW12" s="9"/>
      <c r="AVX12" s="9"/>
      <c r="AVY12" s="9"/>
      <c r="AVZ12" s="9"/>
      <c r="AWA12" s="9"/>
      <c r="AWB12" s="9"/>
      <c r="AWC12" s="9"/>
      <c r="AWD12" s="9"/>
      <c r="AWE12" s="9"/>
      <c r="AWF12" s="9"/>
      <c r="AWG12" s="9"/>
      <c r="AWH12" s="9"/>
      <c r="AWI12" s="9"/>
      <c r="AWJ12" s="9"/>
      <c r="AWK12" s="9"/>
      <c r="AWL12" s="9"/>
      <c r="AWM12" s="9"/>
      <c r="AWN12" s="9"/>
      <c r="AWO12" s="9"/>
      <c r="AWP12" s="9"/>
      <c r="AWQ12" s="9"/>
      <c r="AWR12" s="9"/>
      <c r="AWS12" s="9"/>
      <c r="AWT12" s="9"/>
      <c r="AWU12" s="9"/>
      <c r="AWV12" s="9"/>
      <c r="AWW12" s="9"/>
      <c r="AWX12" s="9"/>
      <c r="AWY12" s="9"/>
      <c r="AWZ12" s="9"/>
      <c r="AXA12" s="9"/>
      <c r="AXB12" s="9"/>
      <c r="AXC12" s="9"/>
      <c r="AXD12" s="9"/>
      <c r="AXE12" s="9"/>
      <c r="AXF12" s="9"/>
      <c r="AXG12" s="9"/>
      <c r="AXH12" s="9"/>
      <c r="AXI12" s="9"/>
      <c r="AXJ12" s="9"/>
      <c r="AXK12" s="9"/>
      <c r="AXL12" s="9"/>
      <c r="AXM12" s="9"/>
      <c r="AXN12" s="9"/>
      <c r="AXO12" s="9"/>
      <c r="AXP12" s="9"/>
      <c r="AXQ12" s="9"/>
      <c r="AXR12" s="9"/>
      <c r="AXS12" s="9"/>
      <c r="AXT12" s="9"/>
      <c r="AXU12" s="9"/>
      <c r="AXV12" s="9"/>
      <c r="AXW12" s="9"/>
      <c r="AXX12" s="9"/>
      <c r="AXY12" s="9"/>
      <c r="AXZ12" s="9"/>
      <c r="AYA12" s="9"/>
      <c r="AYB12" s="9"/>
      <c r="AYC12" s="9"/>
      <c r="AYD12" s="9"/>
      <c r="AYE12" s="9"/>
      <c r="AYF12" s="9"/>
      <c r="AYG12" s="9"/>
      <c r="AYH12" s="9"/>
      <c r="AYI12" s="9"/>
      <c r="AYJ12" s="9"/>
      <c r="AYK12" s="9"/>
      <c r="AYL12" s="9"/>
      <c r="AYM12" s="9"/>
      <c r="AYN12" s="9"/>
      <c r="AYO12" s="9"/>
      <c r="AYP12" s="9"/>
      <c r="AYQ12" s="9"/>
      <c r="AYR12" s="9"/>
      <c r="AYS12" s="9"/>
      <c r="AYT12" s="9"/>
      <c r="AYU12" s="9"/>
      <c r="AYV12" s="9"/>
      <c r="AYW12" s="9"/>
      <c r="AYX12" s="9"/>
      <c r="AYY12" s="9"/>
      <c r="AYZ12" s="9"/>
      <c r="AZA12" s="9"/>
      <c r="AZB12" s="9"/>
      <c r="AZC12" s="9"/>
      <c r="AZD12" s="9"/>
      <c r="AZE12" s="9"/>
      <c r="AZF12" s="9"/>
      <c r="AZG12" s="9"/>
      <c r="AZH12" s="9"/>
      <c r="AZI12" s="9"/>
      <c r="AZJ12" s="9"/>
      <c r="AZK12" s="9"/>
      <c r="AZL12" s="9"/>
      <c r="AZM12" s="9"/>
      <c r="AZN12" s="9"/>
      <c r="AZO12" s="9"/>
      <c r="AZP12" s="9"/>
      <c r="AZQ12" s="9"/>
      <c r="AZR12" s="9"/>
      <c r="AZS12" s="9"/>
      <c r="AZT12" s="9"/>
      <c r="AZU12" s="9"/>
      <c r="AZV12" s="9"/>
      <c r="AZW12" s="9"/>
      <c r="AZX12" s="9"/>
      <c r="AZY12" s="9"/>
      <c r="AZZ12" s="9"/>
      <c r="BAA12" s="9"/>
      <c r="BAB12" s="9"/>
      <c r="BAC12" s="9"/>
      <c r="BAD12" s="9"/>
      <c r="BAE12" s="9"/>
      <c r="BAF12" s="9"/>
      <c r="BAG12" s="9"/>
      <c r="BAH12" s="9"/>
      <c r="BAI12" s="9"/>
      <c r="BAJ12" s="9"/>
      <c r="BAK12" s="9"/>
      <c r="BAL12" s="9"/>
      <c r="BAM12" s="9"/>
      <c r="BAN12" s="9"/>
      <c r="BAO12" s="9"/>
      <c r="BAP12" s="9"/>
      <c r="BAQ12" s="9"/>
      <c r="BAR12" s="9"/>
      <c r="BAS12" s="9"/>
      <c r="BAT12" s="9"/>
      <c r="BAU12" s="9"/>
      <c r="BAV12" s="9"/>
      <c r="BAW12" s="9"/>
      <c r="BAX12" s="9"/>
      <c r="BAY12" s="9"/>
      <c r="BAZ12" s="9"/>
      <c r="BBA12" s="9"/>
      <c r="BBB12" s="9"/>
      <c r="BBC12" s="9"/>
      <c r="BBD12" s="9"/>
      <c r="BBE12" s="9"/>
      <c r="BBF12" s="9"/>
      <c r="BBG12" s="9"/>
      <c r="BBH12" s="9"/>
      <c r="BBI12" s="9"/>
      <c r="BBJ12" s="9"/>
      <c r="BBK12" s="9"/>
      <c r="BBL12" s="9"/>
      <c r="BBM12" s="9"/>
      <c r="BBN12" s="9"/>
      <c r="BBO12" s="9"/>
      <c r="BBP12" s="9"/>
      <c r="BBQ12" s="9"/>
      <c r="BBR12" s="9"/>
      <c r="BBS12" s="9"/>
      <c r="BBT12" s="9"/>
      <c r="BBU12" s="9"/>
      <c r="BBV12" s="9"/>
      <c r="BBW12" s="9"/>
      <c r="BBX12" s="9"/>
      <c r="BBY12" s="9"/>
      <c r="BBZ12" s="9"/>
      <c r="BCA12" s="9"/>
      <c r="BCB12" s="9"/>
      <c r="BCC12" s="9"/>
      <c r="BCD12" s="9"/>
      <c r="BCE12" s="9"/>
      <c r="BCF12" s="9"/>
      <c r="BCG12" s="9"/>
      <c r="BCH12" s="9"/>
      <c r="BCI12" s="9"/>
      <c r="BCJ12" s="9"/>
      <c r="BCK12" s="9"/>
      <c r="BCL12" s="9"/>
      <c r="BCM12" s="9"/>
      <c r="BCN12" s="9"/>
      <c r="BCO12" s="9"/>
      <c r="BCP12" s="9"/>
      <c r="BCQ12" s="9"/>
      <c r="BCR12" s="9"/>
      <c r="BCS12" s="9"/>
      <c r="BCT12" s="9"/>
      <c r="BCU12" s="9"/>
      <c r="BCV12" s="9"/>
      <c r="BCW12" s="9"/>
      <c r="BCX12" s="9"/>
      <c r="BCY12" s="9"/>
      <c r="BCZ12" s="9"/>
      <c r="BDA12" s="9"/>
      <c r="BDB12" s="9"/>
      <c r="BDC12" s="9"/>
      <c r="BDD12" s="9"/>
      <c r="BDE12" s="9"/>
      <c r="BDF12" s="9"/>
      <c r="BDG12" s="9"/>
      <c r="BDH12" s="9"/>
      <c r="BDI12" s="9"/>
      <c r="BDJ12" s="9"/>
      <c r="BDK12" s="9"/>
      <c r="BDL12" s="9"/>
      <c r="BDM12" s="9"/>
      <c r="BDN12" s="9"/>
      <c r="BDO12" s="9"/>
      <c r="BDP12" s="9"/>
      <c r="BDQ12" s="9"/>
      <c r="BDR12" s="9"/>
      <c r="BDS12" s="9"/>
      <c r="BDT12" s="9"/>
      <c r="BDU12" s="9"/>
      <c r="BDV12" s="9"/>
      <c r="BDW12" s="9"/>
      <c r="BDX12" s="9"/>
      <c r="BDY12" s="9"/>
      <c r="BDZ12" s="9"/>
      <c r="BEA12" s="9"/>
      <c r="BEB12" s="9"/>
      <c r="BEC12" s="9"/>
      <c r="BED12" s="9"/>
      <c r="BEE12" s="9"/>
      <c r="BEF12" s="9"/>
      <c r="BEG12" s="9"/>
      <c r="BEH12" s="9"/>
      <c r="BEI12" s="9"/>
      <c r="BEJ12" s="9"/>
      <c r="BEK12" s="9"/>
      <c r="BEL12" s="9"/>
      <c r="BEM12" s="9"/>
      <c r="BEN12" s="9"/>
      <c r="BEO12" s="9"/>
      <c r="BEP12" s="9"/>
      <c r="BEQ12" s="9"/>
      <c r="BER12" s="9"/>
      <c r="BES12" s="9"/>
      <c r="BET12" s="9"/>
      <c r="BEU12" s="9"/>
      <c r="BEV12" s="9"/>
      <c r="BEW12" s="9"/>
      <c r="BEX12" s="9"/>
      <c r="BEY12" s="9"/>
      <c r="BEZ12" s="9"/>
      <c r="BFA12" s="9"/>
      <c r="BFB12" s="9"/>
      <c r="BFC12" s="9"/>
      <c r="BFD12" s="9"/>
      <c r="BFE12" s="9"/>
      <c r="BFF12" s="9"/>
      <c r="BFG12" s="9"/>
      <c r="BFH12" s="9"/>
      <c r="BFI12" s="9"/>
      <c r="BFJ12" s="9"/>
      <c r="BFK12" s="9"/>
      <c r="BFL12" s="9"/>
      <c r="BFM12" s="9"/>
      <c r="BFN12" s="9"/>
      <c r="BFO12" s="9"/>
      <c r="BFP12" s="9"/>
      <c r="BFQ12" s="9"/>
      <c r="BFR12" s="9"/>
      <c r="BFS12" s="9"/>
      <c r="BFT12" s="9"/>
      <c r="BFU12" s="9"/>
      <c r="BFV12" s="9"/>
      <c r="BFW12" s="9"/>
      <c r="BFX12" s="9"/>
      <c r="BFY12" s="9"/>
      <c r="BFZ12" s="9"/>
      <c r="BGA12" s="9"/>
      <c r="BGB12" s="9"/>
      <c r="BGC12" s="9"/>
      <c r="BGD12" s="9"/>
      <c r="BGE12" s="9"/>
      <c r="BGF12" s="9"/>
      <c r="BGG12" s="9"/>
      <c r="BGH12" s="9"/>
      <c r="BGI12" s="9"/>
      <c r="BGJ12" s="9"/>
      <c r="BGK12" s="9"/>
      <c r="BGL12" s="9"/>
      <c r="BGM12" s="9"/>
      <c r="BGN12" s="9"/>
      <c r="BGO12" s="9"/>
      <c r="BGP12" s="9"/>
      <c r="BGQ12" s="9"/>
      <c r="BGR12" s="9"/>
      <c r="BGS12" s="9"/>
      <c r="BGT12" s="9"/>
      <c r="BGU12" s="9"/>
      <c r="BGV12" s="9"/>
      <c r="BGW12" s="9"/>
      <c r="BGX12" s="9"/>
      <c r="BGY12" s="9"/>
      <c r="BGZ12" s="9"/>
      <c r="BHA12" s="9"/>
      <c r="BHB12" s="9"/>
      <c r="BHC12" s="9"/>
      <c r="BHD12" s="9"/>
      <c r="BHE12" s="9"/>
      <c r="BHF12" s="9"/>
      <c r="BHG12" s="9"/>
      <c r="BHH12" s="9"/>
      <c r="BHI12" s="9"/>
      <c r="BHJ12" s="9"/>
      <c r="BHK12" s="9"/>
      <c r="BHL12" s="9"/>
      <c r="BHM12" s="9"/>
      <c r="BHN12" s="9"/>
      <c r="BHO12" s="9"/>
      <c r="BHP12" s="9"/>
      <c r="BHQ12" s="9"/>
      <c r="BHR12" s="9"/>
      <c r="BHS12" s="9"/>
      <c r="BHT12" s="9"/>
      <c r="BHU12" s="9"/>
      <c r="BHV12" s="9"/>
      <c r="BHW12" s="9"/>
      <c r="BHX12" s="9"/>
      <c r="BHY12" s="9"/>
      <c r="BHZ12" s="9"/>
      <c r="BIA12" s="9"/>
      <c r="BIB12" s="9"/>
      <c r="BIC12" s="9"/>
      <c r="BID12" s="9"/>
      <c r="BIE12" s="9"/>
      <c r="BIF12" s="9"/>
      <c r="BIG12" s="9"/>
      <c r="BIH12" s="9"/>
      <c r="BII12" s="9"/>
      <c r="BIJ12" s="9"/>
      <c r="BIK12" s="9"/>
      <c r="BIL12" s="9"/>
      <c r="BIM12" s="9"/>
      <c r="BIN12" s="9"/>
      <c r="BIO12" s="9"/>
      <c r="BIP12" s="9"/>
      <c r="BIQ12" s="9"/>
      <c r="BIR12" s="9"/>
      <c r="BIS12" s="9"/>
      <c r="BIT12" s="9"/>
      <c r="BIU12" s="9"/>
      <c r="BIV12" s="9"/>
      <c r="BIW12" s="9"/>
      <c r="BIX12" s="9"/>
      <c r="BIY12" s="9"/>
      <c r="BIZ12" s="9"/>
      <c r="BJA12" s="9"/>
      <c r="BJB12" s="9"/>
      <c r="BJC12" s="9"/>
      <c r="BJD12" s="9"/>
      <c r="BJE12" s="9"/>
      <c r="BJF12" s="9"/>
      <c r="BJG12" s="9"/>
      <c r="BJH12" s="9"/>
      <c r="BJI12" s="9"/>
      <c r="BJJ12" s="9"/>
      <c r="BJK12" s="9"/>
      <c r="BJL12" s="9"/>
      <c r="BJM12" s="9"/>
      <c r="BJN12" s="9"/>
      <c r="BJO12" s="9"/>
      <c r="BJP12" s="9"/>
      <c r="BJQ12" s="9"/>
      <c r="BJR12" s="9"/>
      <c r="BJS12" s="9"/>
      <c r="BJT12" s="9"/>
      <c r="BJU12" s="9"/>
      <c r="BJV12" s="9"/>
      <c r="BJW12" s="9"/>
      <c r="BJX12" s="9"/>
      <c r="BJY12" s="9"/>
      <c r="BJZ12" s="9"/>
      <c r="BKA12" s="9"/>
      <c r="BKB12" s="9"/>
      <c r="BKC12" s="9"/>
      <c r="BKD12" s="9"/>
      <c r="BKE12" s="9"/>
      <c r="BKF12" s="9"/>
      <c r="BKG12" s="9"/>
      <c r="BKH12" s="9"/>
      <c r="BKI12" s="9"/>
      <c r="BKJ12" s="9"/>
      <c r="BKK12" s="9"/>
      <c r="BKL12" s="9"/>
      <c r="BKM12" s="9"/>
      <c r="BKN12" s="9"/>
      <c r="BKO12" s="9"/>
      <c r="BKP12" s="9"/>
      <c r="BKQ12" s="9"/>
      <c r="BKR12" s="9"/>
      <c r="BKS12" s="9"/>
      <c r="BKT12" s="9"/>
      <c r="BKU12" s="9"/>
      <c r="BKV12" s="9"/>
      <c r="BKW12" s="9"/>
      <c r="BKX12" s="9"/>
      <c r="BKY12" s="9"/>
      <c r="BKZ12" s="9"/>
      <c r="BLA12" s="9"/>
      <c r="BLB12" s="9"/>
      <c r="BLC12" s="9"/>
      <c r="BLD12" s="9"/>
      <c r="BLE12" s="9"/>
      <c r="BLF12" s="9"/>
      <c r="BLG12" s="9"/>
      <c r="BLH12" s="9"/>
      <c r="BLI12" s="9"/>
      <c r="BLJ12" s="9"/>
      <c r="BLK12" s="9"/>
      <c r="BLL12" s="9"/>
      <c r="BLM12" s="9"/>
      <c r="BLN12" s="9"/>
      <c r="BLO12" s="9"/>
      <c r="BLP12" s="9"/>
      <c r="BLQ12" s="9"/>
      <c r="BLR12" s="9"/>
      <c r="BLS12" s="9"/>
      <c r="BLT12" s="9"/>
      <c r="BLU12" s="9"/>
      <c r="BLV12" s="9"/>
      <c r="BLW12" s="9"/>
      <c r="BLX12" s="9"/>
      <c r="BLY12" s="9"/>
      <c r="BLZ12" s="9"/>
      <c r="BMA12" s="9"/>
      <c r="BMB12" s="9"/>
      <c r="BMC12" s="9"/>
      <c r="BMD12" s="9"/>
      <c r="BME12" s="9"/>
      <c r="BMF12" s="9"/>
      <c r="BMG12" s="9"/>
      <c r="BMH12" s="9"/>
      <c r="BMI12" s="9"/>
      <c r="BMJ12" s="9"/>
      <c r="BMK12" s="9"/>
      <c r="BML12" s="9"/>
      <c r="BMM12" s="9"/>
      <c r="BMN12" s="9"/>
      <c r="BMO12" s="9"/>
      <c r="BMP12" s="9"/>
      <c r="BMQ12" s="9"/>
      <c r="BMR12" s="9"/>
      <c r="BMS12" s="9"/>
      <c r="BMT12" s="9"/>
      <c r="BMU12" s="9"/>
      <c r="BMV12" s="9"/>
      <c r="BMW12" s="9"/>
      <c r="BMX12" s="9"/>
      <c r="BMY12" s="9"/>
      <c r="BMZ12" s="9"/>
      <c r="BNA12" s="9"/>
      <c r="BNB12" s="9"/>
      <c r="BNC12" s="9"/>
      <c r="BND12" s="9"/>
      <c r="BNE12" s="9"/>
      <c r="BNF12" s="9"/>
      <c r="BNG12" s="9"/>
      <c r="BNH12" s="9"/>
      <c r="BNI12" s="9"/>
      <c r="BNJ12" s="9"/>
      <c r="BNK12" s="9"/>
      <c r="BNL12" s="9"/>
      <c r="BNM12" s="9"/>
      <c r="BNN12" s="9"/>
      <c r="BNO12" s="9"/>
      <c r="BNP12" s="9"/>
      <c r="BNQ12" s="9"/>
      <c r="BNR12" s="9"/>
      <c r="BNS12" s="9"/>
      <c r="BNT12" s="9"/>
      <c r="BNU12" s="9"/>
      <c r="BNV12" s="9"/>
      <c r="BNW12" s="9"/>
      <c r="BNX12" s="9"/>
      <c r="BNY12" s="9"/>
      <c r="BNZ12" s="9"/>
      <c r="BOA12" s="9"/>
      <c r="BOB12" s="9"/>
      <c r="BOC12" s="9"/>
      <c r="BOD12" s="9"/>
      <c r="BOE12" s="9"/>
      <c r="BOF12" s="9"/>
      <c r="BOG12" s="9"/>
      <c r="BOH12" s="9"/>
      <c r="BOI12" s="9"/>
      <c r="BOJ12" s="9"/>
      <c r="BOK12" s="9"/>
      <c r="BOL12" s="9"/>
      <c r="BOM12" s="9"/>
      <c r="BON12" s="9"/>
      <c r="BOO12" s="9"/>
      <c r="BOP12" s="9"/>
      <c r="BOQ12" s="9"/>
      <c r="BOR12" s="9"/>
      <c r="BOS12" s="9"/>
      <c r="BOT12" s="9"/>
      <c r="BOU12" s="9"/>
      <c r="BOV12" s="9"/>
      <c r="BOW12" s="9"/>
      <c r="BOX12" s="9"/>
      <c r="BOY12" s="9"/>
      <c r="BOZ12" s="9"/>
      <c r="BPA12" s="9"/>
      <c r="BPB12" s="9"/>
      <c r="BPC12" s="9"/>
      <c r="BPD12" s="9"/>
      <c r="BPE12" s="9"/>
      <c r="BPF12" s="9"/>
      <c r="BPG12" s="9"/>
      <c r="BPH12" s="9"/>
      <c r="BPI12" s="9"/>
      <c r="BPJ12" s="9"/>
      <c r="BPK12" s="9"/>
      <c r="BPL12" s="9"/>
      <c r="BPM12" s="9"/>
      <c r="BPN12" s="9"/>
      <c r="BPO12" s="9"/>
      <c r="BPP12" s="9"/>
      <c r="BPQ12" s="9"/>
      <c r="BPR12" s="9"/>
      <c r="BPS12" s="9"/>
      <c r="BPT12" s="9"/>
      <c r="BPU12" s="9"/>
      <c r="BPV12" s="9"/>
      <c r="BPW12" s="9"/>
      <c r="BPX12" s="9"/>
      <c r="BPY12" s="9"/>
      <c r="BPZ12" s="9"/>
      <c r="BQA12" s="9"/>
      <c r="BQB12" s="9"/>
      <c r="BQC12" s="9"/>
      <c r="BQD12" s="9"/>
      <c r="BQE12" s="9"/>
      <c r="BQF12" s="9"/>
      <c r="BQG12" s="9"/>
      <c r="BQH12" s="9"/>
      <c r="BQI12" s="9"/>
      <c r="BQJ12" s="9"/>
      <c r="BQK12" s="9"/>
      <c r="BQL12" s="9"/>
      <c r="BQM12" s="9"/>
      <c r="BQN12" s="9"/>
      <c r="BQO12" s="9"/>
      <c r="BQP12" s="9"/>
      <c r="BQQ12" s="9"/>
      <c r="BQR12" s="9"/>
      <c r="BQS12" s="9"/>
      <c r="BQT12" s="9"/>
      <c r="BQU12" s="9"/>
      <c r="BQV12" s="9"/>
      <c r="BQW12" s="9"/>
      <c r="BQX12" s="9"/>
      <c r="BQY12" s="9"/>
      <c r="BQZ12" s="9"/>
      <c r="BRA12" s="9"/>
      <c r="BRB12" s="9"/>
      <c r="BRC12" s="9"/>
      <c r="BRD12" s="9"/>
      <c r="BRE12" s="9"/>
      <c r="BRF12" s="9"/>
      <c r="BRG12" s="9"/>
      <c r="BRH12" s="9"/>
      <c r="BRI12" s="9"/>
      <c r="BRJ12" s="9"/>
      <c r="BRK12" s="9"/>
      <c r="BRL12" s="9"/>
      <c r="BRM12" s="9"/>
      <c r="BRN12" s="9"/>
      <c r="BRO12" s="9"/>
      <c r="BRP12" s="9"/>
      <c r="BRQ12" s="9"/>
      <c r="BRR12" s="9"/>
      <c r="BRS12" s="9"/>
      <c r="BRT12" s="9"/>
      <c r="BRU12" s="9"/>
      <c r="BRV12" s="9"/>
      <c r="BRW12" s="9"/>
      <c r="BRX12" s="9"/>
      <c r="BRY12" s="9"/>
      <c r="BRZ12" s="9"/>
      <c r="BSA12" s="9"/>
      <c r="BSB12" s="9"/>
      <c r="BSC12" s="9"/>
      <c r="BSD12" s="9"/>
      <c r="BSE12" s="9"/>
      <c r="BSF12" s="9"/>
      <c r="BSG12" s="9"/>
      <c r="BSH12" s="9"/>
      <c r="BSI12" s="9"/>
      <c r="BSJ12" s="9"/>
      <c r="BSK12" s="9"/>
      <c r="BSL12" s="9"/>
      <c r="BSM12" s="9"/>
      <c r="BSN12" s="9"/>
      <c r="BSO12" s="9"/>
      <c r="BSP12" s="9"/>
      <c r="BSQ12" s="9"/>
      <c r="BSR12" s="9"/>
      <c r="BSS12" s="9"/>
      <c r="BST12" s="9"/>
      <c r="BSU12" s="9"/>
      <c r="BSV12" s="9"/>
      <c r="BSW12" s="9"/>
      <c r="BSX12" s="9"/>
      <c r="BSY12" s="9"/>
      <c r="BSZ12" s="9"/>
      <c r="BTA12" s="9"/>
      <c r="BTB12" s="9"/>
      <c r="BTC12" s="9"/>
      <c r="BTD12" s="9"/>
      <c r="BTE12" s="9"/>
      <c r="BTF12" s="9"/>
      <c r="BTG12" s="9"/>
      <c r="BTH12" s="9"/>
      <c r="BTI12" s="9"/>
      <c r="BTJ12" s="9"/>
      <c r="BTK12" s="9"/>
      <c r="BTL12" s="9"/>
      <c r="BTM12" s="9"/>
      <c r="BTN12" s="9"/>
      <c r="BTO12" s="9"/>
      <c r="BTP12" s="9"/>
      <c r="BTQ12" s="9"/>
      <c r="BTR12" s="9"/>
      <c r="BTS12" s="9"/>
      <c r="BTT12" s="9"/>
      <c r="BTU12" s="9"/>
      <c r="BTV12" s="9"/>
      <c r="BTW12" s="9"/>
      <c r="BTX12" s="9"/>
      <c r="BTY12" s="9"/>
      <c r="BTZ12" s="9"/>
      <c r="BUA12" s="9"/>
      <c r="BUB12" s="9"/>
      <c r="BUC12" s="9"/>
      <c r="BUD12" s="9"/>
      <c r="BUE12" s="9"/>
      <c r="BUF12" s="9"/>
      <c r="BUG12" s="9"/>
      <c r="BUH12" s="9"/>
      <c r="BUI12" s="9"/>
      <c r="BUJ12" s="9"/>
      <c r="BUK12" s="9"/>
      <c r="BUL12" s="9"/>
      <c r="BUM12" s="9"/>
      <c r="BUN12" s="9"/>
      <c r="BUO12" s="9"/>
      <c r="BUP12" s="9"/>
      <c r="BUQ12" s="9"/>
      <c r="BUR12" s="9"/>
      <c r="BUS12" s="9"/>
      <c r="BUT12" s="9"/>
      <c r="BUU12" s="9"/>
      <c r="BUV12" s="9"/>
      <c r="BUW12" s="9"/>
      <c r="BUX12" s="9"/>
      <c r="BUY12" s="9"/>
      <c r="BUZ12" s="9"/>
      <c r="BVA12" s="9"/>
      <c r="BVB12" s="9"/>
      <c r="BVC12" s="9"/>
      <c r="BVD12" s="9"/>
      <c r="BVE12" s="9"/>
      <c r="BVF12" s="9"/>
      <c r="BVG12" s="9"/>
      <c r="BVH12" s="9"/>
      <c r="BVI12" s="9"/>
      <c r="BVJ12" s="9"/>
      <c r="BVK12" s="9"/>
      <c r="BVL12" s="9"/>
      <c r="BVM12" s="9"/>
      <c r="BVN12" s="9"/>
      <c r="BVO12" s="9"/>
      <c r="BVP12" s="9"/>
      <c r="BVQ12" s="9"/>
      <c r="BVR12" s="9"/>
      <c r="BVS12" s="9"/>
      <c r="BVT12" s="9"/>
      <c r="BVU12" s="9"/>
      <c r="BVV12" s="9"/>
      <c r="BVW12" s="9"/>
      <c r="BVX12" s="9"/>
      <c r="BVY12" s="9"/>
      <c r="BVZ12" s="9"/>
      <c r="BWA12" s="9"/>
      <c r="BWB12" s="9"/>
      <c r="BWC12" s="9"/>
      <c r="BWD12" s="9"/>
      <c r="BWE12" s="9"/>
      <c r="BWF12" s="9"/>
      <c r="BWG12" s="9"/>
      <c r="BWH12" s="9"/>
      <c r="BWI12" s="9"/>
      <c r="BWJ12" s="9"/>
      <c r="BWK12" s="9"/>
      <c r="BWL12" s="9"/>
      <c r="BWM12" s="9"/>
      <c r="BWN12" s="9"/>
      <c r="BWO12" s="9"/>
      <c r="BWP12" s="9"/>
      <c r="BWQ12" s="9"/>
      <c r="BWR12" s="9"/>
      <c r="BWS12" s="9"/>
      <c r="BWT12" s="9"/>
      <c r="BWU12" s="9"/>
      <c r="BWV12" s="9"/>
      <c r="BWW12" s="9"/>
      <c r="BWX12" s="9"/>
      <c r="BWY12" s="9"/>
      <c r="BWZ12" s="9"/>
      <c r="BXA12" s="9"/>
      <c r="BXB12" s="9"/>
      <c r="BXC12" s="9"/>
      <c r="BXD12" s="9"/>
    </row>
    <row r="13" spans="1:1980">
      <c r="A13" s="104"/>
      <c r="B13" s="621"/>
      <c r="C13" s="621"/>
      <c r="D13" s="621"/>
      <c r="E13" s="621"/>
      <c r="F13" s="621"/>
      <c r="G13" s="621"/>
      <c r="H13" s="621"/>
      <c r="I13" s="621"/>
      <c r="J13" s="621"/>
      <c r="K13" s="621"/>
      <c r="L13" s="154"/>
      <c r="M13" s="154"/>
      <c r="N13" s="155"/>
      <c r="O13" s="95"/>
      <c r="P13" s="156"/>
      <c r="Q13" s="607"/>
    </row>
    <row r="14" spans="1:1980" ht="24">
      <c r="A14" s="104"/>
      <c r="B14" s="338" t="s">
        <v>696</v>
      </c>
      <c r="C14" s="621"/>
      <c r="D14" s="621"/>
      <c r="E14" s="621"/>
      <c r="F14" s="621"/>
      <c r="G14" s="621"/>
      <c r="H14" s="621"/>
      <c r="I14" s="621"/>
      <c r="J14" s="621"/>
      <c r="K14" s="621"/>
      <c r="L14" s="154"/>
      <c r="M14" s="154"/>
      <c r="N14" s="155"/>
      <c r="O14" s="95"/>
      <c r="P14" s="156"/>
      <c r="Q14" s="607"/>
    </row>
    <row r="15" spans="1:1980" ht="26.25" customHeight="1">
      <c r="A15" s="104" t="s">
        <v>697</v>
      </c>
      <c r="B15" s="760" t="s">
        <v>1125</v>
      </c>
      <c r="C15" s="760"/>
      <c r="D15" s="760"/>
      <c r="E15" s="760"/>
      <c r="F15" s="760"/>
      <c r="G15" s="760"/>
      <c r="H15" s="760"/>
      <c r="I15" s="760"/>
      <c r="J15" s="760"/>
      <c r="K15" s="760"/>
      <c r="L15" s="154"/>
      <c r="M15" s="154"/>
      <c r="N15" s="155"/>
      <c r="O15" s="95"/>
      <c r="P15" s="156"/>
      <c r="Q15" s="607"/>
    </row>
    <row r="16" spans="1:1980" ht="27.75" customHeight="1">
      <c r="A16" s="175" t="s">
        <v>697</v>
      </c>
      <c r="B16" s="676" t="s">
        <v>698</v>
      </c>
      <c r="C16" s="676"/>
      <c r="D16" s="676"/>
      <c r="E16" s="676"/>
      <c r="F16" s="676"/>
      <c r="G16" s="676"/>
      <c r="H16" s="676"/>
      <c r="I16" s="676"/>
      <c r="J16" s="676"/>
      <c r="K16" s="676"/>
      <c r="L16" s="676"/>
      <c r="M16" s="154"/>
      <c r="N16" s="155"/>
      <c r="O16" s="95"/>
      <c r="P16" s="156"/>
      <c r="Q16" s="607"/>
    </row>
    <row r="17" spans="1:2016" ht="27.75" customHeight="1">
      <c r="A17" s="175" t="s">
        <v>697</v>
      </c>
      <c r="B17" s="676" t="s">
        <v>699</v>
      </c>
      <c r="C17" s="676"/>
      <c r="D17" s="676"/>
      <c r="E17" s="676"/>
      <c r="F17" s="676"/>
      <c r="G17" s="676"/>
      <c r="H17" s="676"/>
      <c r="I17" s="676"/>
      <c r="J17" s="676"/>
      <c r="K17" s="676"/>
      <c r="L17" s="676"/>
      <c r="M17" s="154"/>
      <c r="N17" s="155"/>
      <c r="O17" s="95"/>
      <c r="P17" s="156"/>
      <c r="Q17" s="607"/>
    </row>
    <row r="18" spans="1:2016" ht="27" customHeight="1">
      <c r="A18" s="175" t="s">
        <v>697</v>
      </c>
      <c r="B18" s="676" t="s">
        <v>700</v>
      </c>
      <c r="C18" s="676"/>
      <c r="D18" s="676"/>
      <c r="E18" s="676"/>
      <c r="F18" s="676"/>
      <c r="G18" s="676"/>
      <c r="H18" s="676"/>
      <c r="I18" s="676"/>
      <c r="J18" s="676"/>
      <c r="K18" s="676"/>
      <c r="L18" s="676"/>
      <c r="M18" s="154"/>
      <c r="N18" s="155"/>
      <c r="O18" s="95"/>
      <c r="P18" s="156"/>
      <c r="Q18" s="607"/>
    </row>
    <row r="19" spans="1:2016" ht="24.75" customHeight="1">
      <c r="A19" s="175" t="s">
        <v>697</v>
      </c>
      <c r="B19" s="676" t="s">
        <v>701</v>
      </c>
      <c r="C19" s="676"/>
      <c r="D19" s="676"/>
      <c r="E19" s="676"/>
      <c r="F19" s="676"/>
      <c r="G19" s="676"/>
      <c r="H19" s="676"/>
      <c r="I19" s="676"/>
      <c r="J19" s="676"/>
      <c r="K19" s="676"/>
      <c r="L19" s="676"/>
      <c r="M19" s="154"/>
      <c r="N19" s="155"/>
      <c r="O19" s="95"/>
      <c r="P19" s="156"/>
      <c r="Q19" s="607"/>
    </row>
    <row r="20" spans="1:2016" ht="24.75" customHeight="1">
      <c r="A20" s="175" t="s">
        <v>697</v>
      </c>
      <c r="B20" s="676" t="s">
        <v>702</v>
      </c>
      <c r="C20" s="676"/>
      <c r="D20" s="676"/>
      <c r="E20" s="676"/>
      <c r="F20" s="676"/>
      <c r="G20" s="676"/>
      <c r="H20" s="676"/>
      <c r="I20" s="676"/>
      <c r="J20" s="676"/>
      <c r="K20" s="676"/>
      <c r="L20" s="676"/>
      <c r="M20" s="154"/>
      <c r="N20" s="155"/>
      <c r="O20" s="95"/>
      <c r="P20" s="156"/>
      <c r="Q20" s="607"/>
    </row>
    <row r="21" spans="1:2016" ht="26.25" customHeight="1">
      <c r="A21" s="175" t="s">
        <v>697</v>
      </c>
      <c r="B21" s="676" t="s">
        <v>703</v>
      </c>
      <c r="C21" s="676"/>
      <c r="D21" s="676"/>
      <c r="E21" s="676"/>
      <c r="F21" s="676"/>
      <c r="G21" s="676"/>
      <c r="H21" s="676"/>
      <c r="I21" s="676"/>
      <c r="J21" s="676"/>
      <c r="K21" s="676"/>
      <c r="L21" s="676"/>
      <c r="M21" s="154"/>
      <c r="N21" s="155"/>
      <c r="O21" s="95"/>
      <c r="P21" s="156"/>
      <c r="Q21" s="607"/>
    </row>
    <row r="22" spans="1:2016" ht="20.25" customHeight="1">
      <c r="A22" s="175" t="s">
        <v>697</v>
      </c>
      <c r="B22" s="676" t="s">
        <v>1126</v>
      </c>
      <c r="C22" s="676"/>
      <c r="D22" s="676"/>
      <c r="E22" s="676"/>
      <c r="F22" s="676"/>
      <c r="G22" s="676"/>
      <c r="H22" s="676"/>
      <c r="I22" s="676"/>
      <c r="J22" s="676"/>
      <c r="K22" s="676"/>
      <c r="L22" s="676"/>
      <c r="M22" s="154"/>
      <c r="N22" s="155"/>
      <c r="O22" s="95"/>
      <c r="P22" s="156"/>
      <c r="Q22" s="607"/>
    </row>
    <row r="23" spans="1:2016" ht="33.75" customHeight="1">
      <c r="A23" s="175" t="s">
        <v>697</v>
      </c>
      <c r="B23" s="676" t="s">
        <v>71</v>
      </c>
      <c r="C23" s="676"/>
      <c r="D23" s="676"/>
      <c r="E23" s="676"/>
      <c r="F23" s="676"/>
      <c r="G23" s="676"/>
      <c r="H23" s="676"/>
      <c r="I23" s="676"/>
      <c r="J23" s="676"/>
      <c r="K23" s="676"/>
      <c r="L23" s="676"/>
      <c r="M23" s="154"/>
      <c r="N23" s="155"/>
      <c r="O23" s="95"/>
      <c r="P23" s="156"/>
      <c r="Q23" s="607"/>
    </row>
    <row r="24" spans="1:2016" ht="53.25" customHeight="1">
      <c r="A24" s="175" t="s">
        <v>697</v>
      </c>
      <c r="B24" s="676" t="s">
        <v>236</v>
      </c>
      <c r="C24" s="676"/>
      <c r="D24" s="676"/>
      <c r="E24" s="676"/>
      <c r="F24" s="676"/>
      <c r="G24" s="676"/>
      <c r="H24" s="676"/>
      <c r="I24" s="676"/>
      <c r="J24" s="676"/>
      <c r="K24" s="676"/>
      <c r="L24" s="676"/>
      <c r="M24" s="154"/>
      <c r="N24" s="155"/>
      <c r="O24" s="95"/>
      <c r="P24" s="156"/>
      <c r="Q24" s="607"/>
    </row>
    <row r="25" spans="1:2016" ht="2.25" customHeight="1">
      <c r="A25" s="104"/>
      <c r="B25" s="176"/>
      <c r="C25" s="176"/>
      <c r="D25" s="176"/>
      <c r="E25" s="176"/>
      <c r="F25" s="176"/>
      <c r="G25" s="176"/>
      <c r="H25" s="176"/>
      <c r="I25" s="176"/>
      <c r="J25" s="176"/>
      <c r="K25" s="176"/>
      <c r="L25" s="176"/>
      <c r="M25" s="154"/>
      <c r="N25" s="155"/>
      <c r="O25" s="95"/>
      <c r="P25" s="156"/>
      <c r="Q25" s="607"/>
    </row>
    <row r="26" spans="1:2016" ht="0.75" customHeight="1">
      <c r="A26" s="104"/>
      <c r="Q26" s="607"/>
    </row>
    <row r="27" spans="1:2016">
      <c r="A27" s="104"/>
      <c r="B27" s="765" t="s">
        <v>72</v>
      </c>
      <c r="C27" s="765"/>
      <c r="D27" s="765"/>
      <c r="E27" s="765"/>
      <c r="F27" s="765"/>
      <c r="G27" s="765"/>
      <c r="H27" s="765"/>
      <c r="I27" s="765"/>
      <c r="J27" s="765"/>
      <c r="K27" s="765"/>
      <c r="L27" s="765"/>
      <c r="Q27" s="607"/>
    </row>
    <row r="28" spans="1:2016">
      <c r="A28" s="104"/>
      <c r="Q28" s="607"/>
    </row>
    <row r="29" spans="1:2016" s="322" customFormat="1" ht="12.75" customHeight="1">
      <c r="A29" s="373"/>
      <c r="B29" s="766" t="s">
        <v>1100</v>
      </c>
      <c r="C29" s="766"/>
      <c r="D29" s="766"/>
      <c r="E29" s="766"/>
      <c r="F29" s="766"/>
      <c r="G29" s="771" t="s">
        <v>908</v>
      </c>
      <c r="H29" s="771"/>
      <c r="I29" s="771"/>
      <c r="J29" s="771"/>
      <c r="K29" s="771"/>
      <c r="L29" s="771"/>
      <c r="M29" s="388"/>
      <c r="N29" s="389"/>
      <c r="O29" s="317"/>
      <c r="P29" s="390"/>
      <c r="Q29" s="607"/>
      <c r="R29" s="387"/>
      <c r="S29" s="387"/>
      <c r="T29" s="387"/>
      <c r="U29" s="387"/>
      <c r="V29" s="387"/>
      <c r="W29" s="387"/>
      <c r="X29" s="387"/>
      <c r="Y29" s="387"/>
      <c r="Z29" s="387"/>
      <c r="AA29" s="387"/>
      <c r="AB29" s="387"/>
      <c r="AC29" s="387"/>
      <c r="AD29" s="387"/>
      <c r="AE29" s="387"/>
      <c r="AF29" s="387"/>
      <c r="AG29" s="387"/>
      <c r="AH29" s="387"/>
      <c r="AI29" s="387"/>
      <c r="AJ29" s="387"/>
      <c r="AK29" s="387"/>
      <c r="AL29" s="387"/>
      <c r="AM29" s="387"/>
      <c r="AN29" s="387"/>
      <c r="AO29" s="387"/>
      <c r="AP29" s="387"/>
      <c r="AQ29" s="387"/>
      <c r="AR29" s="387"/>
      <c r="AS29" s="387"/>
      <c r="AT29" s="387"/>
      <c r="AU29" s="387"/>
      <c r="AV29" s="387"/>
      <c r="AW29" s="387"/>
      <c r="AX29" s="387"/>
      <c r="AY29" s="387"/>
      <c r="AZ29" s="387"/>
      <c r="BA29" s="387"/>
      <c r="BB29" s="387"/>
      <c r="BC29" s="387"/>
      <c r="BD29" s="387"/>
      <c r="BE29" s="387"/>
      <c r="BF29" s="387"/>
      <c r="BG29" s="387"/>
      <c r="BH29" s="387"/>
      <c r="BI29" s="387"/>
      <c r="BJ29" s="387"/>
      <c r="BK29" s="387"/>
      <c r="BL29" s="387"/>
      <c r="BM29" s="387"/>
      <c r="BN29" s="387"/>
      <c r="BO29" s="387"/>
      <c r="BP29" s="387"/>
      <c r="BQ29" s="387"/>
      <c r="BR29" s="387"/>
      <c r="BS29" s="387"/>
      <c r="BT29" s="387"/>
      <c r="BU29" s="387"/>
      <c r="BV29" s="387"/>
      <c r="BW29" s="387"/>
      <c r="BX29" s="387"/>
      <c r="BY29" s="387"/>
      <c r="BZ29" s="387"/>
      <c r="CA29" s="387"/>
      <c r="CB29" s="387"/>
      <c r="CC29" s="387"/>
      <c r="CD29" s="387"/>
      <c r="CE29" s="387"/>
      <c r="CF29" s="387"/>
      <c r="CG29" s="387"/>
      <c r="CH29" s="387"/>
      <c r="CI29" s="387"/>
      <c r="CJ29" s="387"/>
      <c r="CK29" s="387"/>
      <c r="CL29" s="387"/>
      <c r="CM29" s="387"/>
      <c r="CN29" s="387"/>
      <c r="CO29" s="387"/>
      <c r="CP29" s="387"/>
      <c r="CQ29" s="387"/>
      <c r="CR29" s="387"/>
      <c r="CS29" s="387"/>
      <c r="CT29" s="387"/>
      <c r="CU29" s="387"/>
      <c r="CV29" s="387"/>
      <c r="CW29" s="387"/>
      <c r="CX29" s="387"/>
      <c r="CY29" s="387"/>
      <c r="CZ29" s="387"/>
      <c r="DA29" s="387"/>
      <c r="DB29" s="387"/>
      <c r="DC29" s="387"/>
      <c r="DD29" s="387"/>
      <c r="DE29" s="387"/>
      <c r="DF29" s="387"/>
      <c r="DG29" s="387"/>
      <c r="DH29" s="387"/>
      <c r="DI29" s="387"/>
      <c r="DJ29" s="387"/>
      <c r="DK29" s="387"/>
      <c r="DL29" s="387"/>
      <c r="DM29" s="387"/>
      <c r="DN29" s="387"/>
      <c r="DO29" s="387"/>
      <c r="DP29" s="387"/>
      <c r="DQ29" s="387"/>
      <c r="DR29" s="387"/>
      <c r="DS29" s="387"/>
      <c r="DT29" s="387"/>
      <c r="DU29" s="387"/>
      <c r="DV29" s="387"/>
      <c r="DW29" s="387"/>
      <c r="DX29" s="387"/>
      <c r="DY29" s="387"/>
      <c r="DZ29" s="387"/>
      <c r="EA29" s="387"/>
      <c r="EB29" s="387"/>
      <c r="EC29" s="387"/>
      <c r="ED29" s="387"/>
      <c r="EE29" s="387"/>
      <c r="EF29" s="387"/>
      <c r="EG29" s="387"/>
      <c r="EH29" s="387"/>
      <c r="EI29" s="387"/>
      <c r="EJ29" s="387"/>
      <c r="EK29" s="387"/>
      <c r="EL29" s="387"/>
      <c r="EM29" s="387"/>
      <c r="EN29" s="387"/>
      <c r="EO29" s="387"/>
      <c r="EP29" s="387"/>
      <c r="EQ29" s="387"/>
      <c r="ER29" s="387"/>
      <c r="ES29" s="387"/>
      <c r="ET29" s="387"/>
      <c r="EU29" s="387"/>
      <c r="EV29" s="387"/>
      <c r="EW29" s="387"/>
      <c r="EX29" s="387"/>
      <c r="EY29" s="387"/>
      <c r="EZ29" s="387"/>
      <c r="FA29" s="387"/>
      <c r="FB29" s="387"/>
      <c r="FC29" s="387"/>
      <c r="FD29" s="387"/>
      <c r="FE29" s="387"/>
      <c r="FF29" s="387"/>
      <c r="FG29" s="387"/>
      <c r="FH29" s="387"/>
      <c r="FI29" s="387"/>
      <c r="FJ29" s="387"/>
      <c r="FK29" s="387"/>
      <c r="FL29" s="387"/>
      <c r="FM29" s="387"/>
      <c r="FN29" s="387"/>
      <c r="FO29" s="387"/>
      <c r="FP29" s="387"/>
      <c r="FQ29" s="387"/>
      <c r="FR29" s="387"/>
      <c r="FS29" s="387"/>
      <c r="FT29" s="387"/>
      <c r="FU29" s="387"/>
      <c r="FV29" s="387"/>
      <c r="FW29" s="387"/>
      <c r="FX29" s="387"/>
      <c r="FY29" s="387"/>
      <c r="FZ29" s="387"/>
      <c r="GA29" s="387"/>
      <c r="GB29" s="387"/>
      <c r="GC29" s="387"/>
      <c r="GD29" s="387"/>
      <c r="GE29" s="387"/>
      <c r="GF29" s="387"/>
      <c r="GG29" s="387"/>
      <c r="GH29" s="387"/>
      <c r="GI29" s="387"/>
      <c r="GJ29" s="387"/>
      <c r="GK29" s="387"/>
      <c r="GL29" s="387"/>
      <c r="GM29" s="387"/>
      <c r="GN29" s="387"/>
      <c r="GO29" s="387"/>
      <c r="GP29" s="387"/>
      <c r="GQ29" s="387"/>
      <c r="GR29" s="387"/>
      <c r="GS29" s="387"/>
      <c r="GT29" s="387"/>
      <c r="GU29" s="387"/>
      <c r="GV29" s="387"/>
      <c r="GW29" s="387"/>
      <c r="GX29" s="387"/>
      <c r="GY29" s="387"/>
      <c r="GZ29" s="387"/>
      <c r="HA29" s="387"/>
      <c r="HB29" s="387"/>
      <c r="HC29" s="387"/>
      <c r="HD29" s="387"/>
      <c r="HE29" s="387"/>
      <c r="HF29" s="387"/>
      <c r="HG29" s="387"/>
      <c r="HH29" s="387"/>
      <c r="HI29" s="387"/>
      <c r="HJ29" s="387"/>
      <c r="HK29" s="387"/>
      <c r="HL29" s="387"/>
      <c r="HM29" s="387"/>
      <c r="HN29" s="387"/>
      <c r="HO29" s="387"/>
      <c r="HP29" s="387"/>
      <c r="HQ29" s="387"/>
      <c r="HR29" s="387"/>
      <c r="HS29" s="387"/>
      <c r="HT29" s="387"/>
      <c r="HU29" s="387"/>
      <c r="HV29" s="387"/>
      <c r="HW29" s="387"/>
      <c r="HX29" s="387"/>
      <c r="HY29" s="387"/>
      <c r="HZ29" s="387"/>
      <c r="IA29" s="387"/>
      <c r="IB29" s="387"/>
      <c r="IC29" s="387"/>
      <c r="ID29" s="387"/>
      <c r="IE29" s="387"/>
      <c r="IF29" s="387"/>
      <c r="IG29" s="387"/>
      <c r="IH29" s="387"/>
      <c r="II29" s="387"/>
      <c r="IJ29" s="387"/>
      <c r="IK29" s="387"/>
      <c r="IL29" s="387"/>
      <c r="IM29" s="387"/>
      <c r="IN29" s="387"/>
      <c r="IO29" s="387"/>
      <c r="IP29" s="387"/>
      <c r="IQ29" s="387"/>
      <c r="IR29" s="387"/>
      <c r="IS29" s="387"/>
      <c r="IT29" s="387"/>
      <c r="IU29" s="387"/>
      <c r="IV29" s="387"/>
      <c r="IW29" s="387"/>
      <c r="IX29" s="387"/>
      <c r="IY29" s="387"/>
      <c r="IZ29" s="387"/>
      <c r="JA29" s="387"/>
      <c r="JB29" s="387"/>
      <c r="JC29" s="387"/>
      <c r="JD29" s="387"/>
      <c r="JE29" s="387"/>
      <c r="JF29" s="387"/>
      <c r="JG29" s="387"/>
      <c r="JH29" s="387"/>
      <c r="JI29" s="387"/>
      <c r="JJ29" s="387"/>
      <c r="JK29" s="387"/>
      <c r="JL29" s="387"/>
      <c r="JM29" s="387"/>
      <c r="JN29" s="387"/>
      <c r="JO29" s="387"/>
      <c r="JP29" s="387"/>
      <c r="JQ29" s="387"/>
      <c r="JR29" s="387"/>
      <c r="JS29" s="387"/>
      <c r="JT29" s="387"/>
      <c r="JU29" s="387"/>
      <c r="JV29" s="387"/>
      <c r="JW29" s="387"/>
      <c r="JX29" s="387"/>
      <c r="JY29" s="387"/>
      <c r="JZ29" s="387"/>
      <c r="KA29" s="387"/>
      <c r="KB29" s="387"/>
      <c r="KC29" s="387"/>
      <c r="KD29" s="387"/>
      <c r="KE29" s="387"/>
      <c r="KF29" s="387"/>
      <c r="KG29" s="387"/>
      <c r="KH29" s="387"/>
      <c r="KI29" s="387"/>
      <c r="KJ29" s="387"/>
      <c r="KK29" s="387"/>
      <c r="KL29" s="387"/>
      <c r="KM29" s="387"/>
      <c r="KN29" s="387"/>
      <c r="KO29" s="387"/>
      <c r="KP29" s="387"/>
      <c r="KQ29" s="387"/>
      <c r="KR29" s="387"/>
      <c r="KS29" s="387"/>
      <c r="KT29" s="387"/>
      <c r="KU29" s="387"/>
      <c r="KV29" s="387"/>
      <c r="KW29" s="387"/>
      <c r="KX29" s="387"/>
      <c r="KY29" s="387"/>
      <c r="KZ29" s="387"/>
      <c r="LA29" s="387"/>
      <c r="LB29" s="387"/>
      <c r="LC29" s="387"/>
      <c r="LD29" s="387"/>
      <c r="LE29" s="387"/>
      <c r="LF29" s="387"/>
      <c r="LG29" s="387"/>
      <c r="LH29" s="387"/>
      <c r="LI29" s="387"/>
      <c r="LJ29" s="387"/>
      <c r="LK29" s="387"/>
      <c r="LL29" s="387"/>
      <c r="LM29" s="387"/>
      <c r="LN29" s="387"/>
      <c r="LO29" s="387"/>
      <c r="LP29" s="387"/>
      <c r="LQ29" s="387"/>
      <c r="LR29" s="387"/>
      <c r="LS29" s="387"/>
      <c r="LT29" s="387"/>
      <c r="LU29" s="387"/>
      <c r="LV29" s="387"/>
      <c r="LW29" s="387"/>
      <c r="LX29" s="387"/>
      <c r="LY29" s="387"/>
      <c r="LZ29" s="387"/>
      <c r="MA29" s="387"/>
      <c r="MB29" s="387"/>
      <c r="MC29" s="387"/>
      <c r="MD29" s="387"/>
      <c r="ME29" s="387"/>
      <c r="MF29" s="387"/>
      <c r="MG29" s="387"/>
      <c r="MH29" s="387"/>
      <c r="MI29" s="387"/>
      <c r="MJ29" s="387"/>
      <c r="MK29" s="387"/>
      <c r="ML29" s="387"/>
      <c r="MM29" s="387"/>
      <c r="MN29" s="387"/>
      <c r="MO29" s="387"/>
      <c r="MP29" s="387"/>
      <c r="MQ29" s="387"/>
      <c r="MR29" s="387"/>
      <c r="MS29" s="387"/>
      <c r="MT29" s="387"/>
      <c r="MU29" s="387"/>
      <c r="MV29" s="387"/>
      <c r="MW29" s="387"/>
      <c r="MX29" s="387"/>
      <c r="MY29" s="387"/>
      <c r="MZ29" s="387"/>
      <c r="NA29" s="387"/>
      <c r="NB29" s="387"/>
      <c r="NC29" s="387"/>
      <c r="ND29" s="387"/>
      <c r="NE29" s="387"/>
      <c r="NF29" s="387"/>
      <c r="NG29" s="387"/>
      <c r="NH29" s="387"/>
      <c r="NI29" s="387"/>
      <c r="NJ29" s="387"/>
      <c r="NK29" s="387"/>
      <c r="NL29" s="387"/>
      <c r="NM29" s="387"/>
      <c r="NN29" s="387"/>
      <c r="NO29" s="387"/>
      <c r="NP29" s="387"/>
      <c r="NQ29" s="387"/>
      <c r="NR29" s="387"/>
      <c r="NS29" s="387"/>
      <c r="NT29" s="387"/>
      <c r="NU29" s="387"/>
      <c r="NV29" s="387"/>
      <c r="NW29" s="387"/>
      <c r="NX29" s="387"/>
      <c r="NY29" s="387"/>
      <c r="NZ29" s="387"/>
      <c r="OA29" s="387"/>
      <c r="OB29" s="387"/>
      <c r="OC29" s="387"/>
      <c r="OD29" s="387"/>
      <c r="OE29" s="387"/>
      <c r="OF29" s="387"/>
      <c r="OG29" s="387"/>
      <c r="OH29" s="387"/>
      <c r="OI29" s="387"/>
      <c r="OJ29" s="387"/>
      <c r="OK29" s="387"/>
      <c r="OL29" s="387"/>
      <c r="OM29" s="387"/>
      <c r="ON29" s="387"/>
      <c r="OO29" s="387"/>
      <c r="OP29" s="387"/>
      <c r="OQ29" s="387"/>
      <c r="OR29" s="387"/>
      <c r="OS29" s="387"/>
      <c r="OT29" s="387"/>
      <c r="OU29" s="387"/>
      <c r="OV29" s="387"/>
      <c r="OW29" s="387"/>
      <c r="OX29" s="387"/>
      <c r="OY29" s="387"/>
      <c r="OZ29" s="387"/>
      <c r="PA29" s="387"/>
      <c r="PB29" s="387"/>
      <c r="PC29" s="387"/>
      <c r="PD29" s="387"/>
      <c r="PE29" s="387"/>
      <c r="PF29" s="387"/>
      <c r="PG29" s="387"/>
      <c r="PH29" s="387"/>
      <c r="PI29" s="387"/>
      <c r="PJ29" s="387"/>
      <c r="PK29" s="387"/>
      <c r="PL29" s="387"/>
      <c r="PM29" s="387"/>
      <c r="PN29" s="387"/>
      <c r="PO29" s="387"/>
      <c r="PP29" s="387"/>
      <c r="PQ29" s="387"/>
      <c r="PR29" s="387"/>
      <c r="PS29" s="387"/>
      <c r="PT29" s="387"/>
      <c r="PU29" s="387"/>
      <c r="PV29" s="387"/>
      <c r="PW29" s="387"/>
      <c r="PX29" s="387"/>
      <c r="PY29" s="387"/>
      <c r="PZ29" s="387"/>
      <c r="QA29" s="387"/>
      <c r="QB29" s="387"/>
      <c r="QC29" s="387"/>
      <c r="QD29" s="387"/>
      <c r="QE29" s="387"/>
      <c r="QF29" s="387"/>
      <c r="QG29" s="387"/>
      <c r="QH29" s="387"/>
      <c r="QI29" s="387"/>
      <c r="QJ29" s="387"/>
      <c r="QK29" s="387"/>
      <c r="QL29" s="387"/>
      <c r="QM29" s="387"/>
      <c r="QN29" s="387"/>
      <c r="QO29" s="387"/>
      <c r="QP29" s="387"/>
      <c r="QQ29" s="387"/>
      <c r="QR29" s="387"/>
      <c r="QS29" s="387"/>
      <c r="QT29" s="387"/>
      <c r="QU29" s="387"/>
      <c r="QV29" s="387"/>
      <c r="QW29" s="387"/>
      <c r="QX29" s="387"/>
      <c r="QY29" s="387"/>
      <c r="QZ29" s="387"/>
      <c r="RA29" s="387"/>
      <c r="RB29" s="387"/>
      <c r="RC29" s="387"/>
      <c r="RD29" s="387"/>
      <c r="RE29" s="387"/>
      <c r="RF29" s="387"/>
      <c r="RG29" s="387"/>
      <c r="RH29" s="387"/>
      <c r="RI29" s="387"/>
      <c r="RJ29" s="387"/>
      <c r="RK29" s="387"/>
      <c r="RL29" s="387"/>
      <c r="RM29" s="387"/>
      <c r="RN29" s="387"/>
      <c r="RO29" s="387"/>
      <c r="RP29" s="387"/>
      <c r="RQ29" s="387"/>
      <c r="RR29" s="387"/>
      <c r="RS29" s="387"/>
      <c r="RT29" s="387"/>
      <c r="RU29" s="387"/>
      <c r="RV29" s="387"/>
      <c r="RW29" s="387"/>
      <c r="RX29" s="387"/>
      <c r="RY29" s="387"/>
      <c r="RZ29" s="387"/>
      <c r="SA29" s="387"/>
      <c r="SB29" s="387"/>
      <c r="SC29" s="387"/>
      <c r="SD29" s="387"/>
      <c r="SE29" s="387"/>
      <c r="SF29" s="387"/>
      <c r="SG29" s="387"/>
      <c r="SH29" s="387"/>
      <c r="SI29" s="387"/>
      <c r="SJ29" s="387"/>
      <c r="SK29" s="387"/>
      <c r="SL29" s="387"/>
      <c r="SM29" s="387"/>
      <c r="SN29" s="387"/>
      <c r="SO29" s="387"/>
      <c r="SP29" s="387"/>
      <c r="SQ29" s="387"/>
      <c r="SR29" s="387"/>
      <c r="SS29" s="387"/>
      <c r="ST29" s="387"/>
      <c r="SU29" s="387"/>
      <c r="SV29" s="387"/>
      <c r="SW29" s="387"/>
      <c r="SX29" s="387"/>
      <c r="SY29" s="387"/>
      <c r="SZ29" s="387"/>
      <c r="TA29" s="387"/>
      <c r="TB29" s="387"/>
      <c r="TC29" s="387"/>
      <c r="TD29" s="387"/>
      <c r="TE29" s="387"/>
      <c r="TF29" s="387"/>
      <c r="TG29" s="387"/>
      <c r="TH29" s="387"/>
      <c r="TI29" s="387"/>
      <c r="TJ29" s="387"/>
      <c r="TK29" s="387"/>
      <c r="TL29" s="387"/>
      <c r="TM29" s="387"/>
      <c r="TN29" s="387"/>
      <c r="TO29" s="387"/>
      <c r="TP29" s="387"/>
      <c r="TQ29" s="387"/>
      <c r="TR29" s="387"/>
      <c r="TS29" s="387"/>
      <c r="TT29" s="387"/>
      <c r="TU29" s="387"/>
      <c r="TV29" s="387"/>
      <c r="TW29" s="387"/>
      <c r="TX29" s="387"/>
      <c r="TY29" s="387"/>
      <c r="TZ29" s="387"/>
      <c r="UA29" s="387"/>
      <c r="UB29" s="387"/>
      <c r="UC29" s="387"/>
      <c r="UD29" s="387"/>
      <c r="UE29" s="387"/>
      <c r="UF29" s="387"/>
      <c r="UG29" s="387"/>
      <c r="UH29" s="387"/>
      <c r="UI29" s="387"/>
      <c r="UJ29" s="387"/>
      <c r="UK29" s="387"/>
      <c r="UL29" s="387"/>
      <c r="UM29" s="387"/>
      <c r="UN29" s="387"/>
      <c r="UO29" s="387"/>
      <c r="UP29" s="387"/>
      <c r="UQ29" s="387"/>
      <c r="UR29" s="387"/>
      <c r="US29" s="387"/>
      <c r="UT29" s="387"/>
      <c r="UU29" s="387"/>
      <c r="UV29" s="387"/>
      <c r="UW29" s="387"/>
      <c r="UX29" s="387"/>
      <c r="UY29" s="387"/>
      <c r="UZ29" s="387"/>
      <c r="VA29" s="387"/>
      <c r="VB29" s="387"/>
      <c r="VC29" s="387"/>
      <c r="VD29" s="387"/>
      <c r="VE29" s="387"/>
      <c r="VF29" s="387"/>
      <c r="VG29" s="387"/>
      <c r="VH29" s="387"/>
      <c r="VI29" s="387"/>
      <c r="VJ29" s="387"/>
      <c r="VK29" s="387"/>
      <c r="VL29" s="387"/>
      <c r="VM29" s="387"/>
      <c r="VN29" s="387"/>
      <c r="VO29" s="387"/>
      <c r="VP29" s="387"/>
      <c r="VQ29" s="387"/>
      <c r="VR29" s="387"/>
      <c r="VS29" s="387"/>
      <c r="VT29" s="387"/>
      <c r="VU29" s="387"/>
      <c r="VV29" s="387"/>
      <c r="VW29" s="387"/>
      <c r="VX29" s="387"/>
      <c r="VY29" s="387"/>
      <c r="VZ29" s="387"/>
      <c r="WA29" s="387"/>
      <c r="WB29" s="387"/>
      <c r="WC29" s="387"/>
      <c r="WD29" s="387"/>
      <c r="WE29" s="387"/>
      <c r="WF29" s="387"/>
      <c r="WG29" s="387"/>
      <c r="WH29" s="387"/>
      <c r="WI29" s="387"/>
      <c r="WJ29" s="387"/>
      <c r="WK29" s="387"/>
      <c r="WL29" s="387"/>
      <c r="WM29" s="387"/>
      <c r="WN29" s="387"/>
      <c r="WO29" s="387"/>
      <c r="WP29" s="387"/>
      <c r="WQ29" s="387"/>
      <c r="WR29" s="387"/>
      <c r="WS29" s="387"/>
      <c r="WT29" s="387"/>
      <c r="WU29" s="387"/>
      <c r="WV29" s="387"/>
      <c r="WW29" s="387"/>
      <c r="WX29" s="387"/>
      <c r="WY29" s="387"/>
      <c r="WZ29" s="387"/>
      <c r="XA29" s="387"/>
      <c r="XB29" s="387"/>
      <c r="XC29" s="387"/>
      <c r="XD29" s="387"/>
      <c r="XE29" s="387"/>
      <c r="XF29" s="387"/>
      <c r="XG29" s="387"/>
      <c r="XH29" s="387"/>
      <c r="XI29" s="387"/>
      <c r="XJ29" s="387"/>
      <c r="XK29" s="387"/>
      <c r="XL29" s="387"/>
      <c r="XM29" s="387"/>
      <c r="XN29" s="387"/>
      <c r="XO29" s="387"/>
      <c r="XP29" s="387"/>
      <c r="XQ29" s="387"/>
      <c r="XR29" s="387"/>
      <c r="XS29" s="387"/>
      <c r="XT29" s="387"/>
      <c r="XU29" s="387"/>
      <c r="XV29" s="387"/>
      <c r="XW29" s="387"/>
      <c r="XX29" s="387"/>
      <c r="XY29" s="387"/>
      <c r="XZ29" s="387"/>
      <c r="YA29" s="387"/>
      <c r="YB29" s="387"/>
      <c r="YC29" s="387"/>
      <c r="YD29" s="387"/>
      <c r="YE29" s="387"/>
      <c r="YF29" s="387"/>
      <c r="YG29" s="387"/>
      <c r="YH29" s="387"/>
      <c r="YI29" s="387"/>
      <c r="YJ29" s="387"/>
      <c r="YK29" s="387"/>
      <c r="YL29" s="387"/>
      <c r="YM29" s="387"/>
      <c r="YN29" s="387"/>
      <c r="YO29" s="387"/>
      <c r="YP29" s="387"/>
      <c r="YQ29" s="387"/>
      <c r="YR29" s="387"/>
      <c r="YS29" s="387"/>
      <c r="YT29" s="387"/>
      <c r="YU29" s="387"/>
      <c r="YV29" s="387"/>
      <c r="YW29" s="387"/>
      <c r="YX29" s="387"/>
      <c r="YY29" s="387"/>
      <c r="YZ29" s="387"/>
      <c r="ZA29" s="387"/>
      <c r="ZB29" s="387"/>
      <c r="ZC29" s="387"/>
      <c r="ZD29" s="387"/>
      <c r="ZE29" s="387"/>
      <c r="ZF29" s="387"/>
      <c r="ZG29" s="387"/>
      <c r="ZH29" s="387"/>
      <c r="ZI29" s="387"/>
      <c r="ZJ29" s="387"/>
      <c r="ZK29" s="387"/>
      <c r="ZL29" s="387"/>
      <c r="ZM29" s="387"/>
      <c r="ZN29" s="387"/>
      <c r="ZO29" s="387"/>
      <c r="ZP29" s="387"/>
      <c r="ZQ29" s="387"/>
      <c r="ZR29" s="387"/>
      <c r="ZS29" s="387"/>
      <c r="ZT29" s="387"/>
      <c r="ZU29" s="387"/>
      <c r="ZV29" s="387"/>
      <c r="ZW29" s="387"/>
      <c r="ZX29" s="387"/>
      <c r="ZY29" s="387"/>
      <c r="ZZ29" s="387"/>
      <c r="AAA29" s="387"/>
      <c r="AAB29" s="387"/>
      <c r="AAC29" s="387"/>
      <c r="AAD29" s="387"/>
      <c r="AAE29" s="387"/>
      <c r="AAF29" s="387"/>
      <c r="AAG29" s="387"/>
      <c r="AAH29" s="387"/>
      <c r="AAI29" s="387"/>
      <c r="AAJ29" s="387"/>
      <c r="AAK29" s="387"/>
      <c r="AAL29" s="387"/>
      <c r="AAM29" s="387"/>
      <c r="AAN29" s="387"/>
      <c r="AAO29" s="387"/>
      <c r="AAP29" s="387"/>
      <c r="AAQ29" s="387"/>
      <c r="AAR29" s="387"/>
      <c r="AAS29" s="387"/>
      <c r="AAT29" s="387"/>
      <c r="AAU29" s="387"/>
      <c r="AAV29" s="387"/>
      <c r="AAW29" s="387"/>
      <c r="AAX29" s="387"/>
      <c r="AAY29" s="387"/>
      <c r="AAZ29" s="387"/>
      <c r="ABA29" s="387"/>
      <c r="ABB29" s="387"/>
      <c r="ABC29" s="387"/>
      <c r="ABD29" s="387"/>
      <c r="ABE29" s="387"/>
      <c r="ABF29" s="387"/>
      <c r="ABG29" s="387"/>
      <c r="ABH29" s="387"/>
      <c r="ABI29" s="387"/>
      <c r="ABJ29" s="387"/>
      <c r="ABK29" s="387"/>
      <c r="ABL29" s="387"/>
      <c r="ABM29" s="387"/>
      <c r="ABN29" s="387"/>
      <c r="ABO29" s="387"/>
      <c r="ABP29" s="387"/>
      <c r="ABQ29" s="387"/>
      <c r="ABR29" s="387"/>
      <c r="ABS29" s="387"/>
      <c r="ABT29" s="387"/>
      <c r="ABU29" s="387"/>
      <c r="ABV29" s="387"/>
      <c r="ABW29" s="387"/>
      <c r="ABX29" s="387"/>
      <c r="ABY29" s="387"/>
      <c r="ABZ29" s="387"/>
      <c r="ACA29" s="387"/>
      <c r="ACB29" s="387"/>
      <c r="ACC29" s="387"/>
      <c r="ACD29" s="387"/>
      <c r="ACE29" s="387"/>
      <c r="ACF29" s="387"/>
      <c r="ACG29" s="387"/>
      <c r="ACH29" s="387"/>
      <c r="ACI29" s="387"/>
      <c r="ACJ29" s="387"/>
      <c r="ACK29" s="387"/>
      <c r="ACL29" s="387"/>
      <c r="ACM29" s="387"/>
      <c r="ACN29" s="387"/>
      <c r="ACO29" s="387"/>
      <c r="ACP29" s="387"/>
      <c r="ACQ29" s="387"/>
      <c r="ACR29" s="387"/>
      <c r="ACS29" s="387"/>
      <c r="ACT29" s="387"/>
      <c r="ACU29" s="387"/>
      <c r="ACV29" s="387"/>
      <c r="ACW29" s="387"/>
      <c r="ACX29" s="387"/>
      <c r="ACY29" s="387"/>
      <c r="ACZ29" s="387"/>
      <c r="ADA29" s="387"/>
      <c r="ADB29" s="387"/>
      <c r="ADC29" s="387"/>
      <c r="ADD29" s="387"/>
      <c r="ADE29" s="387"/>
      <c r="ADF29" s="387"/>
      <c r="ADG29" s="387"/>
      <c r="ADH29" s="387"/>
      <c r="ADI29" s="387"/>
      <c r="ADJ29" s="387"/>
      <c r="ADK29" s="387"/>
      <c r="ADL29" s="387"/>
      <c r="ADM29" s="387"/>
      <c r="ADN29" s="387"/>
      <c r="ADO29" s="387"/>
      <c r="ADP29" s="387"/>
      <c r="ADQ29" s="387"/>
      <c r="ADR29" s="387"/>
      <c r="ADS29" s="387"/>
      <c r="ADT29" s="387"/>
      <c r="ADU29" s="387"/>
      <c r="ADV29" s="387"/>
      <c r="ADW29" s="387"/>
      <c r="ADX29" s="387"/>
      <c r="ADY29" s="387"/>
      <c r="ADZ29" s="387"/>
      <c r="AEA29" s="387"/>
      <c r="AEB29" s="387"/>
      <c r="AEC29" s="387"/>
      <c r="AED29" s="387"/>
      <c r="AEE29" s="387"/>
      <c r="AEF29" s="387"/>
      <c r="AEG29" s="387"/>
      <c r="AEH29" s="387"/>
      <c r="AEI29" s="387"/>
      <c r="AEJ29" s="387"/>
      <c r="AEK29" s="387"/>
      <c r="AEL29" s="387"/>
      <c r="AEM29" s="387"/>
      <c r="AEN29" s="387"/>
      <c r="AEO29" s="387"/>
      <c r="AEP29" s="387"/>
      <c r="AEQ29" s="387"/>
      <c r="AER29" s="387"/>
      <c r="AES29" s="387"/>
      <c r="AET29" s="387"/>
      <c r="AEU29" s="387"/>
      <c r="AEV29" s="387"/>
      <c r="AEW29" s="387"/>
      <c r="AEX29" s="387"/>
      <c r="AEY29" s="387"/>
      <c r="AEZ29" s="387"/>
      <c r="AFA29" s="387"/>
      <c r="AFB29" s="387"/>
      <c r="AFC29" s="387"/>
      <c r="AFD29" s="387"/>
      <c r="AFE29" s="387"/>
      <c r="AFF29" s="387"/>
      <c r="AFG29" s="387"/>
      <c r="AFH29" s="387"/>
      <c r="AFI29" s="387"/>
      <c r="AFJ29" s="387"/>
      <c r="AFK29" s="387"/>
      <c r="AFL29" s="387"/>
      <c r="AFM29" s="387"/>
      <c r="AFN29" s="387"/>
      <c r="AFO29" s="387"/>
      <c r="AFP29" s="387"/>
      <c r="AFQ29" s="387"/>
      <c r="AFR29" s="387"/>
      <c r="AFS29" s="387"/>
      <c r="AFT29" s="387"/>
      <c r="AFU29" s="387"/>
      <c r="AFV29" s="387"/>
      <c r="AFW29" s="387"/>
      <c r="AFX29" s="387"/>
      <c r="AFY29" s="387"/>
      <c r="AFZ29" s="387"/>
      <c r="AGA29" s="387"/>
      <c r="AGB29" s="387"/>
      <c r="AGC29" s="387"/>
      <c r="AGD29" s="387"/>
      <c r="AGE29" s="387"/>
      <c r="AGF29" s="387"/>
      <c r="AGG29" s="387"/>
      <c r="AGH29" s="387"/>
      <c r="AGI29" s="387"/>
      <c r="AGJ29" s="387"/>
      <c r="AGK29" s="387"/>
      <c r="AGL29" s="387"/>
      <c r="AGM29" s="387"/>
      <c r="AGN29" s="387"/>
      <c r="AGO29" s="387"/>
      <c r="AGP29" s="387"/>
      <c r="AGQ29" s="387"/>
      <c r="AGR29" s="387"/>
      <c r="AGS29" s="387"/>
      <c r="AGT29" s="387"/>
      <c r="AGU29" s="387"/>
      <c r="AGV29" s="387"/>
      <c r="AGW29" s="387"/>
      <c r="AGX29" s="387"/>
      <c r="AGY29" s="387"/>
      <c r="AGZ29" s="387"/>
      <c r="AHA29" s="387"/>
      <c r="AHB29" s="387"/>
      <c r="AHC29" s="387"/>
      <c r="AHD29" s="387"/>
      <c r="AHE29" s="387"/>
      <c r="AHF29" s="387"/>
      <c r="AHG29" s="387"/>
      <c r="AHH29" s="387"/>
      <c r="AHI29" s="387"/>
      <c r="AHJ29" s="387"/>
      <c r="AHK29" s="387"/>
      <c r="AHL29" s="387"/>
      <c r="AHM29" s="387"/>
      <c r="AHN29" s="387"/>
      <c r="AHO29" s="387"/>
      <c r="AHP29" s="387"/>
      <c r="AHQ29" s="387"/>
      <c r="AHR29" s="387"/>
      <c r="AHS29" s="387"/>
      <c r="AHT29" s="387"/>
      <c r="AHU29" s="387"/>
      <c r="AHV29" s="387"/>
      <c r="AHW29" s="387"/>
      <c r="AHX29" s="387"/>
      <c r="AHY29" s="387"/>
      <c r="AHZ29" s="387"/>
      <c r="AIA29" s="387"/>
      <c r="AIB29" s="387"/>
      <c r="AIC29" s="387"/>
      <c r="AID29" s="387"/>
      <c r="AIE29" s="387"/>
      <c r="AIF29" s="387"/>
      <c r="AIG29" s="387"/>
      <c r="AIH29" s="387"/>
      <c r="AII29" s="387"/>
      <c r="AIJ29" s="387"/>
      <c r="AIK29" s="387"/>
      <c r="AIL29" s="387"/>
      <c r="AIM29" s="387"/>
      <c r="AIN29" s="387"/>
      <c r="AIO29" s="387"/>
      <c r="AIP29" s="387"/>
      <c r="AIQ29" s="387"/>
      <c r="AIR29" s="387"/>
      <c r="AIS29" s="387"/>
      <c r="AIT29" s="387"/>
      <c r="AIU29" s="387"/>
      <c r="AIV29" s="387"/>
      <c r="AIW29" s="387"/>
      <c r="AIX29" s="387"/>
      <c r="AIY29" s="387"/>
      <c r="AIZ29" s="387"/>
      <c r="AJA29" s="387"/>
      <c r="AJB29" s="387"/>
      <c r="AJC29" s="387"/>
      <c r="AJD29" s="387"/>
      <c r="AJE29" s="387"/>
      <c r="AJF29" s="387"/>
      <c r="AJG29" s="387"/>
      <c r="AJH29" s="387"/>
      <c r="AJI29" s="387"/>
      <c r="AJJ29" s="387"/>
      <c r="AJK29" s="387"/>
      <c r="AJL29" s="387"/>
      <c r="AJM29" s="387"/>
      <c r="AJN29" s="387"/>
      <c r="AJO29" s="387"/>
      <c r="AJP29" s="387"/>
      <c r="AJQ29" s="387"/>
      <c r="AJR29" s="387"/>
      <c r="AJS29" s="387"/>
      <c r="AJT29" s="387"/>
      <c r="AJU29" s="387"/>
      <c r="AJV29" s="387"/>
      <c r="AJW29" s="387"/>
      <c r="AJX29" s="387"/>
      <c r="AJY29" s="387"/>
      <c r="AJZ29" s="387"/>
      <c r="AKA29" s="387"/>
      <c r="AKB29" s="387"/>
      <c r="AKC29" s="387"/>
      <c r="AKD29" s="387"/>
      <c r="AKE29" s="387"/>
      <c r="AKF29" s="387"/>
      <c r="AKG29" s="387"/>
      <c r="AKH29" s="387"/>
      <c r="AKI29" s="387"/>
      <c r="AKJ29" s="387"/>
      <c r="AKK29" s="387"/>
      <c r="AKL29" s="387"/>
      <c r="AKM29" s="387"/>
      <c r="AKN29" s="387"/>
      <c r="AKO29" s="387"/>
      <c r="AKP29" s="387"/>
      <c r="AKQ29" s="387"/>
      <c r="AKR29" s="387"/>
      <c r="AKS29" s="387"/>
      <c r="AKT29" s="387"/>
      <c r="AKU29" s="387"/>
      <c r="AKV29" s="387"/>
      <c r="AKW29" s="387"/>
      <c r="AKX29" s="387"/>
      <c r="AKY29" s="387"/>
      <c r="AKZ29" s="387"/>
      <c r="ALA29" s="387"/>
      <c r="ALB29" s="387"/>
      <c r="ALC29" s="387"/>
      <c r="ALD29" s="387"/>
      <c r="ALE29" s="387"/>
      <c r="ALF29" s="387"/>
      <c r="ALG29" s="387"/>
      <c r="ALH29" s="387"/>
      <c r="ALI29" s="387"/>
      <c r="ALJ29" s="387"/>
      <c r="ALK29" s="387"/>
      <c r="ALL29" s="387"/>
      <c r="ALM29" s="387"/>
      <c r="ALN29" s="387"/>
      <c r="ALO29" s="387"/>
      <c r="ALP29" s="387"/>
      <c r="ALQ29" s="387"/>
      <c r="ALR29" s="387"/>
      <c r="ALS29" s="387"/>
      <c r="ALT29" s="387"/>
      <c r="ALU29" s="387"/>
      <c r="ALV29" s="387"/>
      <c r="ALW29" s="387"/>
      <c r="ALX29" s="387"/>
      <c r="ALY29" s="387"/>
      <c r="ALZ29" s="387"/>
      <c r="AMA29" s="387"/>
      <c r="AMB29" s="387"/>
      <c r="AMC29" s="387"/>
      <c r="AMD29" s="387"/>
      <c r="AME29" s="387"/>
      <c r="AMF29" s="387"/>
      <c r="AMG29" s="387"/>
      <c r="AMH29" s="387"/>
      <c r="AMI29" s="387"/>
      <c r="AMJ29" s="387"/>
      <c r="AMK29" s="387"/>
      <c r="AML29" s="387"/>
      <c r="AMM29" s="387"/>
      <c r="AMN29" s="387"/>
      <c r="AMO29" s="387"/>
      <c r="AMP29" s="387"/>
      <c r="AMQ29" s="387"/>
      <c r="AMR29" s="387"/>
      <c r="AMS29" s="387"/>
      <c r="AMT29" s="387"/>
      <c r="AMU29" s="387"/>
      <c r="AMV29" s="387"/>
      <c r="AMW29" s="387"/>
      <c r="AMX29" s="387"/>
      <c r="AMY29" s="387"/>
      <c r="AMZ29" s="387"/>
      <c r="ANA29" s="387"/>
      <c r="ANB29" s="387"/>
      <c r="ANC29" s="387"/>
      <c r="AND29" s="387"/>
      <c r="ANE29" s="387"/>
      <c r="ANF29" s="387"/>
      <c r="ANG29" s="387"/>
      <c r="ANH29" s="387"/>
      <c r="ANI29" s="387"/>
      <c r="ANJ29" s="387"/>
      <c r="ANK29" s="387"/>
      <c r="ANL29" s="387"/>
      <c r="ANM29" s="387"/>
      <c r="ANN29" s="387"/>
      <c r="ANO29" s="387"/>
      <c r="ANP29" s="387"/>
      <c r="ANQ29" s="387"/>
      <c r="ANR29" s="387"/>
      <c r="ANS29" s="387"/>
      <c r="ANT29" s="387"/>
      <c r="ANU29" s="387"/>
      <c r="ANV29" s="387"/>
      <c r="ANW29" s="387"/>
      <c r="ANX29" s="387"/>
      <c r="ANY29" s="387"/>
      <c r="ANZ29" s="387"/>
      <c r="AOA29" s="387"/>
      <c r="AOB29" s="387"/>
      <c r="AOC29" s="387"/>
      <c r="AOD29" s="387"/>
      <c r="AOE29" s="387"/>
      <c r="AOF29" s="387"/>
      <c r="AOG29" s="387"/>
      <c r="AOH29" s="387"/>
      <c r="AOI29" s="387"/>
      <c r="AOJ29" s="387"/>
      <c r="AOK29" s="387"/>
      <c r="AOL29" s="387"/>
      <c r="AOM29" s="387"/>
      <c r="AON29" s="387"/>
      <c r="AOO29" s="387"/>
      <c r="AOP29" s="387"/>
      <c r="AOQ29" s="387"/>
      <c r="AOR29" s="387"/>
      <c r="AOS29" s="387"/>
      <c r="AOT29" s="387"/>
      <c r="AOU29" s="387"/>
      <c r="AOV29" s="387"/>
      <c r="AOW29" s="387"/>
      <c r="AOX29" s="387"/>
      <c r="AOY29" s="387"/>
      <c r="AOZ29" s="387"/>
      <c r="APA29" s="387"/>
      <c r="APB29" s="387"/>
      <c r="APC29" s="387"/>
      <c r="APD29" s="387"/>
      <c r="APE29" s="387"/>
      <c r="APF29" s="387"/>
      <c r="APG29" s="387"/>
      <c r="APH29" s="387"/>
      <c r="API29" s="387"/>
      <c r="APJ29" s="387"/>
      <c r="APK29" s="387"/>
      <c r="APL29" s="387"/>
      <c r="APM29" s="387"/>
      <c r="APN29" s="387"/>
      <c r="APO29" s="387"/>
      <c r="APP29" s="387"/>
      <c r="APQ29" s="387"/>
      <c r="APR29" s="387"/>
      <c r="APS29" s="387"/>
      <c r="APT29" s="387"/>
      <c r="APU29" s="387"/>
      <c r="APV29" s="387"/>
      <c r="APW29" s="387"/>
      <c r="APX29" s="387"/>
      <c r="APY29" s="387"/>
      <c r="APZ29" s="387"/>
      <c r="AQA29" s="387"/>
      <c r="AQB29" s="387"/>
      <c r="AQC29" s="387"/>
      <c r="AQD29" s="387"/>
      <c r="AQE29" s="387"/>
      <c r="AQF29" s="387"/>
      <c r="AQG29" s="387"/>
      <c r="AQH29" s="387"/>
      <c r="AQI29" s="387"/>
      <c r="AQJ29" s="387"/>
      <c r="AQK29" s="387"/>
      <c r="AQL29" s="387"/>
      <c r="AQM29" s="387"/>
      <c r="AQN29" s="387"/>
      <c r="AQO29" s="387"/>
      <c r="AQP29" s="387"/>
      <c r="AQQ29" s="387"/>
      <c r="AQR29" s="387"/>
      <c r="AQS29" s="387"/>
      <c r="AQT29" s="387"/>
      <c r="AQU29" s="387"/>
      <c r="AQV29" s="387"/>
      <c r="AQW29" s="387"/>
      <c r="AQX29" s="387"/>
      <c r="AQY29" s="387"/>
      <c r="AQZ29" s="387"/>
      <c r="ARA29" s="387"/>
      <c r="ARB29" s="387"/>
      <c r="ARC29" s="387"/>
      <c r="ARD29" s="387"/>
      <c r="ARE29" s="387"/>
      <c r="ARF29" s="387"/>
      <c r="ARG29" s="387"/>
      <c r="ARH29" s="387"/>
      <c r="ARI29" s="387"/>
      <c r="ARJ29" s="387"/>
      <c r="ARK29" s="387"/>
      <c r="ARL29" s="387"/>
      <c r="ARM29" s="387"/>
      <c r="ARN29" s="387"/>
      <c r="ARO29" s="387"/>
      <c r="ARP29" s="387"/>
      <c r="ARQ29" s="387"/>
      <c r="ARR29" s="387"/>
      <c r="ARS29" s="387"/>
      <c r="ART29" s="387"/>
      <c r="ARU29" s="387"/>
      <c r="ARV29" s="387"/>
      <c r="ARW29" s="387"/>
      <c r="ARX29" s="387"/>
      <c r="ARY29" s="387"/>
      <c r="ARZ29" s="387"/>
      <c r="ASA29" s="387"/>
      <c r="ASB29" s="387"/>
      <c r="ASC29" s="387"/>
      <c r="ASD29" s="387"/>
      <c r="ASE29" s="387"/>
      <c r="ASF29" s="387"/>
      <c r="ASG29" s="387"/>
      <c r="ASH29" s="387"/>
      <c r="ASI29" s="387"/>
      <c r="ASJ29" s="387"/>
      <c r="ASK29" s="387"/>
      <c r="ASL29" s="387"/>
      <c r="ASM29" s="387"/>
      <c r="ASN29" s="387"/>
      <c r="ASO29" s="387"/>
      <c r="ASP29" s="387"/>
      <c r="ASQ29" s="387"/>
      <c r="ASR29" s="387"/>
      <c r="ASS29" s="387"/>
      <c r="AST29" s="387"/>
      <c r="ASU29" s="387"/>
      <c r="ASV29" s="387"/>
      <c r="ASW29" s="387"/>
      <c r="ASX29" s="387"/>
      <c r="ASY29" s="387"/>
      <c r="ASZ29" s="387"/>
      <c r="ATA29" s="387"/>
      <c r="ATB29" s="387"/>
      <c r="ATC29" s="387"/>
      <c r="ATD29" s="387"/>
      <c r="ATE29" s="387"/>
      <c r="ATF29" s="387"/>
      <c r="ATG29" s="387"/>
      <c r="ATH29" s="387"/>
      <c r="ATI29" s="387"/>
      <c r="ATJ29" s="387"/>
      <c r="ATK29" s="387"/>
      <c r="ATL29" s="387"/>
      <c r="ATM29" s="387"/>
      <c r="ATN29" s="387"/>
      <c r="ATO29" s="387"/>
      <c r="ATP29" s="387"/>
      <c r="ATQ29" s="387"/>
      <c r="ATR29" s="387"/>
      <c r="ATS29" s="387"/>
      <c r="ATT29" s="387"/>
      <c r="ATU29" s="387"/>
      <c r="ATV29" s="387"/>
      <c r="ATW29" s="387"/>
      <c r="ATX29" s="387"/>
      <c r="ATY29" s="387"/>
      <c r="ATZ29" s="387"/>
      <c r="AUA29" s="387"/>
      <c r="AUB29" s="387"/>
      <c r="AUC29" s="387"/>
      <c r="AUD29" s="387"/>
      <c r="AUE29" s="387"/>
      <c r="AUF29" s="387"/>
      <c r="AUG29" s="387"/>
      <c r="AUH29" s="387"/>
      <c r="AUI29" s="387"/>
      <c r="AUJ29" s="387"/>
      <c r="AUK29" s="387"/>
      <c r="AUL29" s="387"/>
      <c r="AUM29" s="387"/>
      <c r="AUN29" s="387"/>
      <c r="AUO29" s="387"/>
      <c r="AUP29" s="387"/>
      <c r="AUQ29" s="387"/>
      <c r="AUR29" s="387"/>
      <c r="AUS29" s="387"/>
      <c r="AUT29" s="387"/>
      <c r="AUU29" s="387"/>
      <c r="AUV29" s="387"/>
      <c r="AUW29" s="387"/>
      <c r="AUX29" s="387"/>
      <c r="AUY29" s="387"/>
      <c r="AUZ29" s="387"/>
      <c r="AVA29" s="387"/>
      <c r="AVB29" s="387"/>
      <c r="AVC29" s="387"/>
      <c r="AVD29" s="387"/>
      <c r="AVE29" s="387"/>
      <c r="AVF29" s="387"/>
      <c r="AVG29" s="387"/>
      <c r="AVH29" s="387"/>
      <c r="AVI29" s="387"/>
      <c r="AVJ29" s="387"/>
      <c r="AVK29" s="387"/>
      <c r="AVL29" s="387"/>
      <c r="AVM29" s="387"/>
      <c r="AVN29" s="387"/>
      <c r="AVO29" s="387"/>
      <c r="AVP29" s="387"/>
      <c r="AVQ29" s="387"/>
      <c r="AVR29" s="387"/>
      <c r="AVS29" s="387"/>
      <c r="AVT29" s="387"/>
      <c r="AVU29" s="387"/>
      <c r="AVV29" s="387"/>
      <c r="AVW29" s="387"/>
      <c r="AVX29" s="387"/>
      <c r="AVY29" s="387"/>
      <c r="AVZ29" s="387"/>
      <c r="AWA29" s="387"/>
      <c r="AWB29" s="387"/>
      <c r="AWC29" s="387"/>
      <c r="AWD29" s="387"/>
      <c r="AWE29" s="387"/>
      <c r="AWF29" s="387"/>
      <c r="AWG29" s="387"/>
      <c r="AWH29" s="387"/>
      <c r="AWI29" s="387"/>
      <c r="AWJ29" s="387"/>
      <c r="AWK29" s="387"/>
      <c r="AWL29" s="387"/>
      <c r="AWM29" s="387"/>
      <c r="AWN29" s="387"/>
      <c r="AWO29" s="387"/>
      <c r="AWP29" s="387"/>
      <c r="AWQ29" s="387"/>
      <c r="AWR29" s="387"/>
      <c r="AWS29" s="387"/>
      <c r="AWT29" s="387"/>
      <c r="AWU29" s="387"/>
      <c r="AWV29" s="387"/>
      <c r="AWW29" s="387"/>
      <c r="AWX29" s="387"/>
      <c r="AWY29" s="387"/>
      <c r="AWZ29" s="387"/>
      <c r="AXA29" s="387"/>
      <c r="AXB29" s="387"/>
      <c r="AXC29" s="387"/>
      <c r="AXD29" s="387"/>
      <c r="AXE29" s="387"/>
      <c r="AXF29" s="387"/>
      <c r="AXG29" s="387"/>
      <c r="AXH29" s="387"/>
      <c r="AXI29" s="387"/>
      <c r="AXJ29" s="387"/>
      <c r="AXK29" s="387"/>
      <c r="AXL29" s="387"/>
      <c r="AXM29" s="387"/>
      <c r="AXN29" s="387"/>
      <c r="AXO29" s="387"/>
      <c r="AXP29" s="387"/>
      <c r="AXQ29" s="387"/>
      <c r="AXR29" s="387"/>
      <c r="AXS29" s="387"/>
      <c r="AXT29" s="387"/>
      <c r="AXU29" s="387"/>
      <c r="AXV29" s="387"/>
      <c r="AXW29" s="387"/>
      <c r="AXX29" s="387"/>
      <c r="AXY29" s="387"/>
      <c r="AXZ29" s="387"/>
      <c r="AYA29" s="387"/>
      <c r="AYB29" s="387"/>
      <c r="AYC29" s="387"/>
      <c r="AYD29" s="387"/>
      <c r="AYE29" s="387"/>
      <c r="AYF29" s="387"/>
      <c r="AYG29" s="387"/>
      <c r="AYH29" s="387"/>
      <c r="AYI29" s="387"/>
      <c r="AYJ29" s="387"/>
      <c r="AYK29" s="387"/>
      <c r="AYL29" s="387"/>
      <c r="AYM29" s="387"/>
      <c r="AYN29" s="387"/>
      <c r="AYO29" s="387"/>
      <c r="AYP29" s="387"/>
      <c r="AYQ29" s="387"/>
      <c r="AYR29" s="387"/>
      <c r="AYS29" s="387"/>
      <c r="AYT29" s="387"/>
      <c r="AYU29" s="387"/>
      <c r="AYV29" s="387"/>
      <c r="AYW29" s="387"/>
      <c r="AYX29" s="387"/>
      <c r="AYY29" s="387"/>
      <c r="AYZ29" s="387"/>
      <c r="AZA29" s="387"/>
      <c r="AZB29" s="387"/>
      <c r="AZC29" s="387"/>
      <c r="AZD29" s="387"/>
      <c r="AZE29" s="387"/>
      <c r="AZF29" s="387"/>
      <c r="AZG29" s="387"/>
      <c r="AZH29" s="387"/>
      <c r="AZI29" s="387"/>
      <c r="AZJ29" s="387"/>
      <c r="AZK29" s="387"/>
      <c r="AZL29" s="387"/>
      <c r="AZM29" s="387"/>
      <c r="AZN29" s="387"/>
      <c r="AZO29" s="387"/>
      <c r="AZP29" s="387"/>
      <c r="AZQ29" s="387"/>
      <c r="AZR29" s="387"/>
      <c r="AZS29" s="387"/>
      <c r="AZT29" s="387"/>
      <c r="AZU29" s="387"/>
      <c r="AZV29" s="387"/>
      <c r="AZW29" s="387"/>
      <c r="AZX29" s="387"/>
      <c r="AZY29" s="387"/>
      <c r="AZZ29" s="387"/>
      <c r="BAA29" s="387"/>
      <c r="BAB29" s="387"/>
      <c r="BAC29" s="387"/>
      <c r="BAD29" s="387"/>
      <c r="BAE29" s="387"/>
      <c r="BAF29" s="387"/>
      <c r="BAG29" s="387"/>
      <c r="BAH29" s="387"/>
      <c r="BAI29" s="387"/>
      <c r="BAJ29" s="387"/>
      <c r="BAK29" s="387"/>
      <c r="BAL29" s="387"/>
      <c r="BAM29" s="387"/>
      <c r="BAN29" s="387"/>
      <c r="BAO29" s="387"/>
      <c r="BAP29" s="387"/>
      <c r="BAQ29" s="387"/>
      <c r="BAR29" s="387"/>
      <c r="BAS29" s="387"/>
      <c r="BAT29" s="387"/>
      <c r="BAU29" s="387"/>
      <c r="BAV29" s="387"/>
      <c r="BAW29" s="387"/>
      <c r="BAX29" s="387"/>
      <c r="BAY29" s="387"/>
      <c r="BAZ29" s="387"/>
      <c r="BBA29" s="387"/>
      <c r="BBB29" s="387"/>
      <c r="BBC29" s="387"/>
      <c r="BBD29" s="387"/>
      <c r="BBE29" s="387"/>
      <c r="BBF29" s="387"/>
      <c r="BBG29" s="387"/>
      <c r="BBH29" s="387"/>
      <c r="BBI29" s="387"/>
      <c r="BBJ29" s="387"/>
      <c r="BBK29" s="387"/>
      <c r="BBL29" s="387"/>
      <c r="BBM29" s="387"/>
      <c r="BBN29" s="387"/>
      <c r="BBO29" s="387"/>
      <c r="BBP29" s="387"/>
      <c r="BBQ29" s="387"/>
      <c r="BBR29" s="387"/>
      <c r="BBS29" s="387"/>
      <c r="BBT29" s="387"/>
      <c r="BBU29" s="387"/>
      <c r="BBV29" s="387"/>
      <c r="BBW29" s="387"/>
      <c r="BBX29" s="387"/>
      <c r="BBY29" s="387"/>
      <c r="BBZ29" s="387"/>
      <c r="BCA29" s="387"/>
      <c r="BCB29" s="387"/>
      <c r="BCC29" s="387"/>
      <c r="BCD29" s="387"/>
      <c r="BCE29" s="387"/>
      <c r="BCF29" s="387"/>
      <c r="BCG29" s="387"/>
      <c r="BCH29" s="387"/>
      <c r="BCI29" s="387"/>
      <c r="BCJ29" s="387"/>
      <c r="BCK29" s="387"/>
      <c r="BCL29" s="387"/>
      <c r="BCM29" s="387"/>
      <c r="BCN29" s="387"/>
      <c r="BCO29" s="387"/>
      <c r="BCP29" s="387"/>
      <c r="BCQ29" s="387"/>
      <c r="BCR29" s="387"/>
      <c r="BCS29" s="387"/>
      <c r="BCT29" s="387"/>
      <c r="BCU29" s="387"/>
      <c r="BCV29" s="387"/>
      <c r="BCW29" s="387"/>
      <c r="BCX29" s="387"/>
      <c r="BCY29" s="387"/>
      <c r="BCZ29" s="387"/>
      <c r="BDA29" s="387"/>
      <c r="BDB29" s="387"/>
      <c r="BDC29" s="387"/>
      <c r="BDD29" s="387"/>
      <c r="BDE29" s="387"/>
      <c r="BDF29" s="387"/>
      <c r="BDG29" s="387"/>
      <c r="BDH29" s="387"/>
      <c r="BDI29" s="387"/>
      <c r="BDJ29" s="387"/>
      <c r="BDK29" s="387"/>
      <c r="BDL29" s="387"/>
      <c r="BDM29" s="387"/>
      <c r="BDN29" s="387"/>
      <c r="BDO29" s="387"/>
      <c r="BDP29" s="387"/>
      <c r="BDQ29" s="387"/>
      <c r="BDR29" s="387"/>
      <c r="BDS29" s="387"/>
      <c r="BDT29" s="387"/>
      <c r="BDU29" s="387"/>
      <c r="BDV29" s="387"/>
      <c r="BDW29" s="387"/>
      <c r="BDX29" s="387"/>
      <c r="BDY29" s="387"/>
      <c r="BDZ29" s="387"/>
      <c r="BEA29" s="387"/>
      <c r="BEB29" s="387"/>
      <c r="BEC29" s="387"/>
      <c r="BED29" s="387"/>
      <c r="BEE29" s="387"/>
      <c r="BEF29" s="387"/>
      <c r="BEG29" s="387"/>
      <c r="BEH29" s="387"/>
      <c r="BEI29" s="387"/>
      <c r="BEJ29" s="387"/>
      <c r="BEK29" s="387"/>
      <c r="BEL29" s="387"/>
      <c r="BEM29" s="387"/>
      <c r="BEN29" s="387"/>
      <c r="BEO29" s="387"/>
      <c r="BEP29" s="387"/>
      <c r="BEQ29" s="387"/>
      <c r="BER29" s="387"/>
      <c r="BES29" s="387"/>
      <c r="BET29" s="387"/>
      <c r="BEU29" s="387"/>
      <c r="BEV29" s="387"/>
      <c r="BEW29" s="387"/>
      <c r="BEX29" s="387"/>
      <c r="BEY29" s="387"/>
      <c r="BEZ29" s="387"/>
      <c r="BFA29" s="387"/>
      <c r="BFB29" s="387"/>
      <c r="BFC29" s="387"/>
      <c r="BFD29" s="387"/>
      <c r="BFE29" s="387"/>
      <c r="BFF29" s="387"/>
      <c r="BFG29" s="387"/>
      <c r="BFH29" s="387"/>
      <c r="BFI29" s="387"/>
      <c r="BFJ29" s="387"/>
      <c r="BFK29" s="387"/>
      <c r="BFL29" s="387"/>
      <c r="BFM29" s="387"/>
      <c r="BFN29" s="387"/>
      <c r="BFO29" s="387"/>
      <c r="BFP29" s="387"/>
      <c r="BFQ29" s="387"/>
      <c r="BFR29" s="387"/>
      <c r="BFS29" s="387"/>
      <c r="BFT29" s="387"/>
      <c r="BFU29" s="387"/>
      <c r="BFV29" s="387"/>
      <c r="BFW29" s="387"/>
      <c r="BFX29" s="387"/>
      <c r="BFY29" s="387"/>
      <c r="BFZ29" s="387"/>
      <c r="BGA29" s="387"/>
      <c r="BGB29" s="387"/>
      <c r="BGC29" s="387"/>
      <c r="BGD29" s="387"/>
      <c r="BGE29" s="387"/>
      <c r="BGF29" s="387"/>
      <c r="BGG29" s="387"/>
      <c r="BGH29" s="387"/>
      <c r="BGI29" s="387"/>
      <c r="BGJ29" s="387"/>
      <c r="BGK29" s="387"/>
      <c r="BGL29" s="387"/>
      <c r="BGM29" s="387"/>
      <c r="BGN29" s="387"/>
      <c r="BGO29" s="387"/>
      <c r="BGP29" s="387"/>
      <c r="BGQ29" s="387"/>
      <c r="BGR29" s="387"/>
      <c r="BGS29" s="387"/>
      <c r="BGT29" s="387"/>
      <c r="BGU29" s="387"/>
      <c r="BGV29" s="387"/>
      <c r="BGW29" s="387"/>
      <c r="BGX29" s="387"/>
      <c r="BGY29" s="387"/>
      <c r="BGZ29" s="387"/>
      <c r="BHA29" s="387"/>
      <c r="BHB29" s="387"/>
      <c r="BHC29" s="387"/>
      <c r="BHD29" s="387"/>
      <c r="BHE29" s="387"/>
      <c r="BHF29" s="387"/>
      <c r="BHG29" s="387"/>
      <c r="BHH29" s="387"/>
      <c r="BHI29" s="387"/>
      <c r="BHJ29" s="387"/>
      <c r="BHK29" s="387"/>
      <c r="BHL29" s="387"/>
      <c r="BHM29" s="387"/>
      <c r="BHN29" s="387"/>
      <c r="BHO29" s="387"/>
      <c r="BHP29" s="387"/>
      <c r="BHQ29" s="387"/>
      <c r="BHR29" s="387"/>
      <c r="BHS29" s="387"/>
      <c r="BHT29" s="387"/>
      <c r="BHU29" s="387"/>
      <c r="BHV29" s="387"/>
      <c r="BHW29" s="387"/>
      <c r="BHX29" s="387"/>
      <c r="BHY29" s="387"/>
      <c r="BHZ29" s="387"/>
      <c r="BIA29" s="387"/>
      <c r="BIB29" s="387"/>
      <c r="BIC29" s="387"/>
      <c r="BID29" s="387"/>
      <c r="BIE29" s="387"/>
      <c r="BIF29" s="387"/>
      <c r="BIG29" s="387"/>
      <c r="BIH29" s="387"/>
      <c r="BII29" s="387"/>
      <c r="BIJ29" s="387"/>
      <c r="BIK29" s="387"/>
      <c r="BIL29" s="387"/>
      <c r="BIM29" s="387"/>
      <c r="BIN29" s="387"/>
      <c r="BIO29" s="387"/>
      <c r="BIP29" s="387"/>
      <c r="BIQ29" s="387"/>
      <c r="BIR29" s="387"/>
      <c r="BIS29" s="387"/>
      <c r="BIT29" s="387"/>
      <c r="BIU29" s="387"/>
      <c r="BIV29" s="387"/>
      <c r="BIW29" s="387"/>
      <c r="BIX29" s="387"/>
      <c r="BIY29" s="387"/>
      <c r="BIZ29" s="387"/>
      <c r="BJA29" s="387"/>
      <c r="BJB29" s="387"/>
      <c r="BJC29" s="387"/>
      <c r="BJD29" s="387"/>
      <c r="BJE29" s="387"/>
      <c r="BJF29" s="387"/>
      <c r="BJG29" s="387"/>
      <c r="BJH29" s="387"/>
      <c r="BJI29" s="387"/>
      <c r="BJJ29" s="387"/>
      <c r="BJK29" s="387"/>
      <c r="BJL29" s="387"/>
      <c r="BJM29" s="387"/>
      <c r="BJN29" s="387"/>
      <c r="BJO29" s="387"/>
      <c r="BJP29" s="387"/>
      <c r="BJQ29" s="387"/>
      <c r="BJR29" s="387"/>
      <c r="BJS29" s="387"/>
      <c r="BJT29" s="387"/>
      <c r="BJU29" s="387"/>
      <c r="BJV29" s="387"/>
      <c r="BJW29" s="387"/>
      <c r="BJX29" s="387"/>
      <c r="BJY29" s="387"/>
      <c r="BJZ29" s="387"/>
      <c r="BKA29" s="387"/>
      <c r="BKB29" s="387"/>
      <c r="BKC29" s="387"/>
      <c r="BKD29" s="387"/>
      <c r="BKE29" s="387"/>
      <c r="BKF29" s="387"/>
      <c r="BKG29" s="387"/>
      <c r="BKH29" s="387"/>
      <c r="BKI29" s="387"/>
      <c r="BKJ29" s="387"/>
      <c r="BKK29" s="387"/>
      <c r="BKL29" s="387"/>
      <c r="BKM29" s="387"/>
      <c r="BKN29" s="387"/>
      <c r="BKO29" s="387"/>
      <c r="BKP29" s="387"/>
      <c r="BKQ29" s="387"/>
      <c r="BKR29" s="387"/>
      <c r="BKS29" s="387"/>
      <c r="BKT29" s="387"/>
      <c r="BKU29" s="387"/>
      <c r="BKV29" s="387"/>
      <c r="BKW29" s="387"/>
      <c r="BKX29" s="387"/>
      <c r="BKY29" s="387"/>
      <c r="BKZ29" s="387"/>
      <c r="BLA29" s="387"/>
      <c r="BLB29" s="387"/>
      <c r="BLC29" s="387"/>
      <c r="BLD29" s="387"/>
      <c r="BLE29" s="387"/>
      <c r="BLF29" s="387"/>
      <c r="BLG29" s="387"/>
      <c r="BLH29" s="387"/>
      <c r="BLI29" s="387"/>
      <c r="BLJ29" s="387"/>
      <c r="BLK29" s="387"/>
      <c r="BLL29" s="387"/>
      <c r="BLM29" s="387"/>
      <c r="BLN29" s="387"/>
      <c r="BLO29" s="387"/>
      <c r="BLP29" s="387"/>
      <c r="BLQ29" s="387"/>
      <c r="BLR29" s="387"/>
      <c r="BLS29" s="387"/>
      <c r="BLT29" s="387"/>
      <c r="BLU29" s="387"/>
      <c r="BLV29" s="387"/>
      <c r="BLW29" s="387"/>
      <c r="BLX29" s="387"/>
      <c r="BLY29" s="387"/>
      <c r="BLZ29" s="387"/>
      <c r="BMA29" s="387"/>
      <c r="BMB29" s="387"/>
      <c r="BMC29" s="387"/>
      <c r="BMD29" s="387"/>
      <c r="BME29" s="387"/>
      <c r="BMF29" s="387"/>
      <c r="BMG29" s="387"/>
      <c r="BMH29" s="387"/>
      <c r="BMI29" s="387"/>
      <c r="BMJ29" s="387"/>
      <c r="BMK29" s="387"/>
      <c r="BML29" s="387"/>
      <c r="BMM29" s="387"/>
      <c r="BMN29" s="387"/>
      <c r="BMO29" s="387"/>
      <c r="BMP29" s="387"/>
      <c r="BMQ29" s="387"/>
      <c r="BMR29" s="387"/>
      <c r="BMS29" s="387"/>
      <c r="BMT29" s="387"/>
      <c r="BMU29" s="387"/>
      <c r="BMV29" s="387"/>
      <c r="BMW29" s="387"/>
      <c r="BMX29" s="387"/>
      <c r="BMY29" s="387"/>
      <c r="BMZ29" s="387"/>
      <c r="BNA29" s="387"/>
      <c r="BNB29" s="387"/>
      <c r="BNC29" s="387"/>
      <c r="BND29" s="387"/>
      <c r="BNE29" s="387"/>
      <c r="BNF29" s="387"/>
      <c r="BNG29" s="387"/>
      <c r="BNH29" s="387"/>
      <c r="BNI29" s="387"/>
      <c r="BNJ29" s="387"/>
      <c r="BNK29" s="387"/>
      <c r="BNL29" s="387"/>
      <c r="BNM29" s="387"/>
      <c r="BNN29" s="387"/>
      <c r="BNO29" s="387"/>
      <c r="BNP29" s="387"/>
      <c r="BNQ29" s="387"/>
      <c r="BNR29" s="387"/>
      <c r="BNS29" s="387"/>
      <c r="BNT29" s="387"/>
      <c r="BNU29" s="387"/>
      <c r="BNV29" s="387"/>
      <c r="BNW29" s="387"/>
      <c r="BNX29" s="387"/>
      <c r="BNY29" s="387"/>
      <c r="BNZ29" s="387"/>
      <c r="BOA29" s="387"/>
      <c r="BOB29" s="387"/>
      <c r="BOC29" s="387"/>
      <c r="BOD29" s="387"/>
      <c r="BOE29" s="387"/>
      <c r="BOF29" s="387"/>
      <c r="BOG29" s="387"/>
      <c r="BOH29" s="387"/>
      <c r="BOI29" s="387"/>
      <c r="BOJ29" s="387"/>
      <c r="BOK29" s="387"/>
      <c r="BOL29" s="387"/>
      <c r="BOM29" s="387"/>
      <c r="BON29" s="387"/>
      <c r="BOO29" s="387"/>
      <c r="BOP29" s="387"/>
      <c r="BOQ29" s="387"/>
      <c r="BOR29" s="387"/>
      <c r="BOS29" s="387"/>
      <c r="BOT29" s="387"/>
      <c r="BOU29" s="387"/>
      <c r="BOV29" s="387"/>
      <c r="BOW29" s="387"/>
      <c r="BOX29" s="387"/>
      <c r="BOY29" s="387"/>
      <c r="BOZ29" s="387"/>
      <c r="BPA29" s="387"/>
      <c r="BPB29" s="387"/>
      <c r="BPC29" s="387"/>
      <c r="BPD29" s="387"/>
      <c r="BPE29" s="387"/>
      <c r="BPF29" s="387"/>
      <c r="BPG29" s="387"/>
      <c r="BPH29" s="387"/>
      <c r="BPI29" s="387"/>
      <c r="BPJ29" s="387"/>
      <c r="BPK29" s="387"/>
      <c r="BPL29" s="387"/>
      <c r="BPM29" s="387"/>
      <c r="BPN29" s="387"/>
      <c r="BPO29" s="387"/>
      <c r="BPP29" s="387"/>
      <c r="BPQ29" s="387"/>
      <c r="BPR29" s="387"/>
      <c r="BPS29" s="387"/>
      <c r="BPT29" s="387"/>
      <c r="BPU29" s="387"/>
      <c r="BPV29" s="387"/>
      <c r="BPW29" s="387"/>
      <c r="BPX29" s="387"/>
      <c r="BPY29" s="387"/>
      <c r="BPZ29" s="387"/>
      <c r="BQA29" s="387"/>
      <c r="BQB29" s="387"/>
      <c r="BQC29" s="387"/>
      <c r="BQD29" s="387"/>
      <c r="BQE29" s="387"/>
      <c r="BQF29" s="387"/>
      <c r="BQG29" s="387"/>
      <c r="BQH29" s="387"/>
      <c r="BQI29" s="387"/>
      <c r="BQJ29" s="387"/>
      <c r="BQK29" s="387"/>
      <c r="BQL29" s="387"/>
      <c r="BQM29" s="387"/>
      <c r="BQN29" s="387"/>
      <c r="BQO29" s="387"/>
      <c r="BQP29" s="387"/>
      <c r="BQQ29" s="387"/>
      <c r="BQR29" s="387"/>
      <c r="BQS29" s="387"/>
      <c r="BQT29" s="387"/>
      <c r="BQU29" s="387"/>
      <c r="BQV29" s="387"/>
      <c r="BQW29" s="387"/>
      <c r="BQX29" s="387"/>
      <c r="BQY29" s="387"/>
      <c r="BQZ29" s="387"/>
      <c r="BRA29" s="387"/>
      <c r="BRB29" s="387"/>
      <c r="BRC29" s="387"/>
      <c r="BRD29" s="387"/>
      <c r="BRE29" s="387"/>
      <c r="BRF29" s="387"/>
      <c r="BRG29" s="387"/>
      <c r="BRH29" s="387"/>
      <c r="BRI29" s="387"/>
      <c r="BRJ29" s="387"/>
      <c r="BRK29" s="387"/>
      <c r="BRL29" s="387"/>
      <c r="BRM29" s="387"/>
      <c r="BRN29" s="387"/>
      <c r="BRO29" s="387"/>
      <c r="BRP29" s="387"/>
      <c r="BRQ29" s="387"/>
      <c r="BRR29" s="387"/>
      <c r="BRS29" s="387"/>
      <c r="BRT29" s="387"/>
      <c r="BRU29" s="387"/>
      <c r="BRV29" s="387"/>
      <c r="BRW29" s="387"/>
      <c r="BRX29" s="387"/>
      <c r="BRY29" s="387"/>
      <c r="BRZ29" s="387"/>
      <c r="BSA29" s="387"/>
      <c r="BSB29" s="387"/>
      <c r="BSC29" s="387"/>
      <c r="BSD29" s="387"/>
      <c r="BSE29" s="387"/>
      <c r="BSF29" s="387"/>
      <c r="BSG29" s="387"/>
      <c r="BSH29" s="387"/>
      <c r="BSI29" s="387"/>
      <c r="BSJ29" s="387"/>
      <c r="BSK29" s="387"/>
      <c r="BSL29" s="387"/>
      <c r="BSM29" s="387"/>
      <c r="BSN29" s="387"/>
      <c r="BSO29" s="387"/>
      <c r="BSP29" s="387"/>
      <c r="BSQ29" s="387"/>
      <c r="BSR29" s="387"/>
      <c r="BSS29" s="387"/>
      <c r="BST29" s="387"/>
      <c r="BSU29" s="387"/>
      <c r="BSV29" s="387"/>
      <c r="BSW29" s="387"/>
      <c r="BSX29" s="387"/>
      <c r="BSY29" s="387"/>
      <c r="BSZ29" s="387"/>
      <c r="BTA29" s="387"/>
      <c r="BTB29" s="387"/>
      <c r="BTC29" s="387"/>
      <c r="BTD29" s="387"/>
      <c r="BTE29" s="387"/>
      <c r="BTF29" s="387"/>
      <c r="BTG29" s="387"/>
      <c r="BTH29" s="387"/>
      <c r="BTI29" s="387"/>
      <c r="BTJ29" s="387"/>
      <c r="BTK29" s="387"/>
      <c r="BTL29" s="387"/>
      <c r="BTM29" s="387"/>
      <c r="BTN29" s="387"/>
      <c r="BTO29" s="387"/>
      <c r="BTP29" s="387"/>
      <c r="BTQ29" s="387"/>
      <c r="BTR29" s="387"/>
      <c r="BTS29" s="387"/>
      <c r="BTT29" s="387"/>
      <c r="BTU29" s="387"/>
      <c r="BTV29" s="387"/>
      <c r="BTW29" s="387"/>
      <c r="BTX29" s="387"/>
      <c r="BTY29" s="387"/>
      <c r="BTZ29" s="387"/>
      <c r="BUA29" s="387"/>
      <c r="BUB29" s="387"/>
      <c r="BUC29" s="387"/>
      <c r="BUD29" s="387"/>
      <c r="BUE29" s="387"/>
      <c r="BUF29" s="387"/>
      <c r="BUG29" s="387"/>
      <c r="BUH29" s="387"/>
      <c r="BUI29" s="387"/>
      <c r="BUJ29" s="387"/>
      <c r="BUK29" s="387"/>
      <c r="BUL29" s="387"/>
      <c r="BUM29" s="387"/>
      <c r="BUN29" s="387"/>
      <c r="BUO29" s="387"/>
      <c r="BUP29" s="387"/>
      <c r="BUQ29" s="387"/>
      <c r="BUR29" s="387"/>
      <c r="BUS29" s="387"/>
      <c r="BUT29" s="387"/>
      <c r="BUU29" s="387"/>
      <c r="BUV29" s="387"/>
      <c r="BUW29" s="387"/>
      <c r="BUX29" s="387"/>
      <c r="BUY29" s="387"/>
      <c r="BUZ29" s="387"/>
      <c r="BVA29" s="387"/>
      <c r="BVB29" s="387"/>
      <c r="BVC29" s="387"/>
      <c r="BVD29" s="387"/>
      <c r="BVE29" s="387"/>
      <c r="BVF29" s="387"/>
      <c r="BVG29" s="387"/>
      <c r="BVH29" s="387"/>
      <c r="BVI29" s="387"/>
      <c r="BVJ29" s="387"/>
      <c r="BVK29" s="387"/>
      <c r="BVL29" s="387"/>
      <c r="BVM29" s="387"/>
      <c r="BVN29" s="387"/>
      <c r="BVO29" s="387"/>
      <c r="BVP29" s="387"/>
      <c r="BVQ29" s="387"/>
      <c r="BVR29" s="387"/>
      <c r="BVS29" s="387"/>
      <c r="BVT29" s="387"/>
      <c r="BVU29" s="387"/>
      <c r="BVV29" s="387"/>
      <c r="BVW29" s="387"/>
      <c r="BVX29" s="387"/>
      <c r="BVY29" s="387"/>
      <c r="BVZ29" s="387"/>
      <c r="BWA29" s="387"/>
      <c r="BWB29" s="387"/>
      <c r="BWC29" s="387"/>
      <c r="BWD29" s="387"/>
      <c r="BWE29" s="387"/>
      <c r="BWF29" s="387"/>
      <c r="BWG29" s="387"/>
      <c r="BWH29" s="387"/>
      <c r="BWI29" s="387"/>
      <c r="BWJ29" s="387"/>
      <c r="BWK29" s="387"/>
      <c r="BWL29" s="387"/>
      <c r="BWM29" s="387"/>
      <c r="BWN29" s="387"/>
      <c r="BWO29" s="387"/>
      <c r="BWP29" s="387"/>
      <c r="BWQ29" s="387"/>
      <c r="BWR29" s="387"/>
      <c r="BWS29" s="387"/>
      <c r="BWT29" s="387"/>
      <c r="BWU29" s="387"/>
      <c r="BWV29" s="387"/>
      <c r="BWW29" s="387"/>
      <c r="BWX29" s="387"/>
      <c r="BWY29" s="387"/>
      <c r="BWZ29" s="387"/>
      <c r="BXA29" s="387"/>
      <c r="BXB29" s="387"/>
      <c r="BXC29" s="387"/>
      <c r="BXD29" s="387"/>
      <c r="BXE29" s="387"/>
      <c r="BXF29" s="387"/>
      <c r="BXG29" s="387"/>
      <c r="BXH29" s="387"/>
      <c r="BXI29" s="387"/>
      <c r="BXJ29" s="387"/>
      <c r="BXK29" s="387"/>
      <c r="BXL29" s="387"/>
      <c r="BXM29" s="387"/>
      <c r="BXN29" s="387"/>
      <c r="BXO29" s="387"/>
      <c r="BXP29" s="387"/>
      <c r="BXQ29" s="387"/>
      <c r="BXR29" s="387"/>
      <c r="BXS29" s="387"/>
      <c r="BXT29" s="387"/>
      <c r="BXU29" s="387"/>
      <c r="BXV29" s="387"/>
      <c r="BXW29" s="387"/>
      <c r="BXX29" s="387"/>
      <c r="BXY29" s="387"/>
      <c r="BXZ29" s="387"/>
      <c r="BYA29" s="387"/>
      <c r="BYB29" s="387"/>
      <c r="BYC29" s="387"/>
      <c r="BYD29" s="387"/>
      <c r="BYE29" s="387"/>
      <c r="BYF29" s="387"/>
      <c r="BYG29" s="387"/>
      <c r="BYH29" s="387"/>
      <c r="BYI29" s="387"/>
      <c r="BYJ29" s="387"/>
      <c r="BYK29" s="387"/>
      <c r="BYL29" s="387"/>
      <c r="BYM29" s="387"/>
      <c r="BYN29" s="387"/>
    </row>
    <row r="30" spans="1:2016" ht="12.75" customHeight="1">
      <c r="A30" s="296"/>
      <c r="B30" s="763" t="s">
        <v>1101</v>
      </c>
      <c r="C30" s="763"/>
      <c r="D30" s="763"/>
      <c r="E30" s="763"/>
      <c r="F30" s="763"/>
      <c r="G30" s="764" t="s">
        <v>81</v>
      </c>
      <c r="H30" s="764"/>
      <c r="I30" s="764"/>
      <c r="J30" s="764"/>
      <c r="K30" s="764"/>
      <c r="L30" s="764"/>
      <c r="Q30" s="607"/>
    </row>
    <row r="31" spans="1:2016" ht="12.75" customHeight="1">
      <c r="A31" s="296"/>
      <c r="B31" s="763" t="s">
        <v>1102</v>
      </c>
      <c r="C31" s="763"/>
      <c r="D31" s="763"/>
      <c r="E31" s="763"/>
      <c r="F31" s="763"/>
      <c r="G31" s="764" t="s">
        <v>379</v>
      </c>
      <c r="H31" s="764"/>
      <c r="I31" s="764"/>
      <c r="J31" s="764"/>
      <c r="K31" s="764"/>
      <c r="L31" s="764"/>
      <c r="Q31" s="607"/>
    </row>
    <row r="32" spans="1:2016" ht="12.75" customHeight="1">
      <c r="A32" s="296"/>
      <c r="B32" s="764" t="s">
        <v>73</v>
      </c>
      <c r="C32" s="764"/>
      <c r="D32" s="764"/>
      <c r="E32" s="764"/>
      <c r="F32" s="764"/>
      <c r="G32" s="763" t="s">
        <v>738</v>
      </c>
      <c r="H32" s="763"/>
      <c r="I32" s="763"/>
      <c r="J32" s="763"/>
      <c r="K32" s="763"/>
      <c r="L32" s="763"/>
      <c r="Q32" s="607"/>
    </row>
    <row r="33" spans="1:31 1981:2016" ht="12.75" customHeight="1">
      <c r="A33" s="296"/>
      <c r="B33" s="763" t="s">
        <v>74</v>
      </c>
      <c r="C33" s="763"/>
      <c r="D33" s="763"/>
      <c r="E33" s="763"/>
      <c r="F33" s="763"/>
      <c r="G33" s="764" t="s">
        <v>742</v>
      </c>
      <c r="H33" s="764"/>
      <c r="I33" s="764"/>
      <c r="J33" s="764"/>
      <c r="K33" s="764"/>
      <c r="L33" s="764"/>
      <c r="Q33" s="607"/>
    </row>
    <row r="34" spans="1:31 1981:2016" ht="28.5" customHeight="1">
      <c r="A34" s="296"/>
      <c r="B34" s="763" t="s">
        <v>75</v>
      </c>
      <c r="C34" s="763"/>
      <c r="D34" s="763"/>
      <c r="E34" s="763"/>
      <c r="F34" s="763"/>
      <c r="G34" s="763" t="s">
        <v>1127</v>
      </c>
      <c r="H34" s="763"/>
      <c r="I34" s="763"/>
      <c r="J34" s="763"/>
      <c r="K34" s="763"/>
      <c r="L34" s="763"/>
      <c r="Q34" s="607"/>
    </row>
    <row r="35" spans="1:31 1981:2016" ht="25.5" customHeight="1">
      <c r="A35" s="296"/>
      <c r="B35" s="763" t="s">
        <v>743</v>
      </c>
      <c r="C35" s="763"/>
      <c r="D35" s="763"/>
      <c r="E35" s="763"/>
      <c r="F35" s="763"/>
      <c r="G35" s="763" t="s">
        <v>744</v>
      </c>
      <c r="H35" s="763"/>
      <c r="I35" s="763"/>
      <c r="J35" s="763"/>
      <c r="K35" s="763"/>
      <c r="L35" s="763"/>
      <c r="Q35" s="607"/>
    </row>
    <row r="36" spans="1:31 1981:2016" ht="21" customHeight="1">
      <c r="A36" s="296"/>
      <c r="B36" s="763" t="s">
        <v>745</v>
      </c>
      <c r="C36" s="763"/>
      <c r="D36" s="763"/>
      <c r="E36" s="763"/>
      <c r="F36" s="763"/>
      <c r="G36" s="764" t="s">
        <v>746</v>
      </c>
      <c r="H36" s="764"/>
      <c r="I36" s="764"/>
      <c r="J36" s="764"/>
      <c r="K36" s="764"/>
      <c r="L36" s="764"/>
      <c r="Q36" s="607"/>
    </row>
    <row r="37" spans="1:31 1981:2016" ht="87" customHeight="1">
      <c r="A37" s="296"/>
      <c r="B37" s="763" t="s">
        <v>747</v>
      </c>
      <c r="C37" s="763"/>
      <c r="D37" s="763"/>
      <c r="E37" s="763"/>
      <c r="F37" s="763"/>
      <c r="G37" s="763" t="s">
        <v>259</v>
      </c>
      <c r="H37" s="763"/>
      <c r="I37" s="763"/>
      <c r="J37" s="763"/>
      <c r="K37" s="763"/>
      <c r="L37" s="763"/>
      <c r="Q37" s="607"/>
    </row>
    <row r="38" spans="1:31 1981:2016">
      <c r="A38" s="296"/>
      <c r="B38" s="624"/>
      <c r="C38" s="297"/>
      <c r="D38" s="297"/>
      <c r="E38" s="297"/>
      <c r="F38" s="297"/>
      <c r="G38" s="507"/>
      <c r="H38" s="297"/>
      <c r="I38" s="297"/>
      <c r="J38" s="297"/>
      <c r="K38" s="297"/>
      <c r="L38" s="507"/>
      <c r="Q38" s="607"/>
    </row>
    <row r="39" spans="1:31 1981:2016" ht="84" customHeight="1">
      <c r="A39" s="296"/>
      <c r="B39" s="763" t="s">
        <v>79</v>
      </c>
      <c r="C39" s="763"/>
      <c r="D39" s="763"/>
      <c r="E39" s="763"/>
      <c r="F39" s="763"/>
      <c r="G39" s="763" t="s">
        <v>1132</v>
      </c>
      <c r="H39" s="763"/>
      <c r="I39" s="763"/>
      <c r="J39" s="763"/>
      <c r="K39" s="763"/>
      <c r="L39" s="763"/>
      <c r="Q39" s="607"/>
    </row>
    <row r="40" spans="1:31 1981:2016" ht="12.75" customHeight="1">
      <c r="A40" s="296"/>
      <c r="B40" s="624"/>
      <c r="C40" s="297"/>
      <c r="D40" s="297"/>
      <c r="E40" s="297"/>
      <c r="F40" s="297"/>
      <c r="G40" s="507"/>
      <c r="H40" s="297"/>
      <c r="I40" s="297"/>
      <c r="J40" s="297"/>
      <c r="K40" s="297"/>
      <c r="L40" s="507"/>
      <c r="Q40" s="607"/>
    </row>
    <row r="41" spans="1:31 1981:2016" ht="372" customHeight="1">
      <c r="A41" s="296"/>
      <c r="B41" s="764" t="s">
        <v>76</v>
      </c>
      <c r="C41" s="764"/>
      <c r="D41" s="764"/>
      <c r="E41" s="764"/>
      <c r="F41" s="764"/>
      <c r="G41" s="767" t="s">
        <v>1133</v>
      </c>
      <c r="H41" s="767"/>
      <c r="I41" s="767"/>
      <c r="J41" s="767"/>
      <c r="K41" s="767"/>
      <c r="L41" s="767"/>
      <c r="Q41" s="607"/>
    </row>
    <row r="42" spans="1:31 1981:2016">
      <c r="A42" s="296"/>
      <c r="B42" s="625"/>
      <c r="C42" s="297"/>
      <c r="D42" s="297"/>
      <c r="E42" s="297"/>
      <c r="F42" s="297"/>
      <c r="G42" s="508"/>
      <c r="H42" s="297"/>
      <c r="I42" s="297"/>
      <c r="J42" s="297"/>
      <c r="K42" s="297"/>
      <c r="L42" s="508"/>
      <c r="Q42" s="607"/>
    </row>
    <row r="43" spans="1:31 1981:2016" ht="101.25" customHeight="1">
      <c r="A43" s="296"/>
      <c r="B43" s="764" t="s">
        <v>77</v>
      </c>
      <c r="C43" s="764"/>
      <c r="D43" s="764"/>
      <c r="E43" s="764"/>
      <c r="F43" s="764"/>
      <c r="G43" s="767" t="s">
        <v>1134</v>
      </c>
      <c r="H43" s="767"/>
      <c r="I43" s="767"/>
      <c r="J43" s="767"/>
      <c r="K43" s="767"/>
      <c r="L43" s="767"/>
      <c r="Q43" s="607"/>
      <c r="S43" s="15"/>
      <c r="T43" s="15"/>
      <c r="U43" s="15"/>
      <c r="V43" s="15"/>
      <c r="W43" s="15"/>
      <c r="X43" s="15"/>
      <c r="Y43" s="15"/>
      <c r="Z43" s="15"/>
      <c r="AA43" s="15"/>
      <c r="AB43" s="15"/>
      <c r="AC43" s="15"/>
      <c r="AD43" s="15"/>
      <c r="AE43" s="15"/>
      <c r="BXE43" s="16"/>
      <c r="BXF43" s="16"/>
      <c r="BXG43" s="16"/>
      <c r="BXH43" s="16"/>
      <c r="BXI43" s="16"/>
      <c r="BXJ43" s="16"/>
      <c r="BXK43" s="16"/>
      <c r="BXL43" s="16"/>
      <c r="BXM43" s="16"/>
      <c r="BXN43" s="16"/>
      <c r="BXO43" s="16"/>
      <c r="BXP43" s="16"/>
      <c r="BXQ43" s="16"/>
      <c r="BXR43" s="16"/>
      <c r="BXS43" s="16"/>
      <c r="BXT43" s="16"/>
      <c r="BXU43" s="16"/>
      <c r="BXV43" s="16"/>
      <c r="BXW43" s="16"/>
      <c r="BXX43" s="16"/>
      <c r="BXY43" s="16"/>
      <c r="BXZ43" s="16"/>
      <c r="BYA43" s="16"/>
      <c r="BYB43" s="16"/>
      <c r="BYC43" s="16"/>
      <c r="BYD43" s="16"/>
      <c r="BYE43" s="16"/>
      <c r="BYF43" s="16"/>
      <c r="BYG43" s="16"/>
      <c r="BYH43" s="16"/>
      <c r="BYI43" s="16"/>
      <c r="BYJ43" s="16"/>
      <c r="BYK43" s="16"/>
      <c r="BYL43" s="16"/>
      <c r="BYM43" s="16"/>
      <c r="BYN43" s="16"/>
    </row>
    <row r="44" spans="1:31 1981:2016">
      <c r="A44" s="296"/>
      <c r="B44" s="624"/>
      <c r="C44" s="297"/>
      <c r="D44" s="297"/>
      <c r="E44" s="297"/>
      <c r="F44" s="297"/>
      <c r="G44" s="507"/>
      <c r="H44" s="297"/>
      <c r="I44" s="297"/>
      <c r="J44" s="297"/>
      <c r="K44" s="297"/>
      <c r="L44" s="507"/>
      <c r="Q44" s="607"/>
      <c r="S44" s="15"/>
      <c r="T44" s="15"/>
      <c r="U44" s="15"/>
      <c r="V44" s="15"/>
      <c r="W44" s="15"/>
      <c r="X44" s="15"/>
      <c r="Y44" s="15"/>
      <c r="Z44" s="15"/>
      <c r="AA44" s="15"/>
      <c r="AB44" s="15"/>
      <c r="AC44" s="15"/>
      <c r="AD44" s="15"/>
      <c r="AE44" s="15"/>
      <c r="BXE44" s="16"/>
      <c r="BXF44" s="16"/>
      <c r="BXG44" s="16"/>
      <c r="BXH44" s="16"/>
      <c r="BXI44" s="16"/>
      <c r="BXJ44" s="16"/>
      <c r="BXK44" s="16"/>
      <c r="BXL44" s="16"/>
      <c r="BXM44" s="16"/>
      <c r="BXN44" s="16"/>
      <c r="BXO44" s="16"/>
      <c r="BXP44" s="16"/>
      <c r="BXQ44" s="16"/>
      <c r="BXR44" s="16"/>
      <c r="BXS44" s="16"/>
      <c r="BXT44" s="16"/>
      <c r="BXU44" s="16"/>
      <c r="BXV44" s="16"/>
      <c r="BXW44" s="16"/>
      <c r="BXX44" s="16"/>
      <c r="BXY44" s="16"/>
      <c r="BXZ44" s="16"/>
      <c r="BYA44" s="16"/>
      <c r="BYB44" s="16"/>
      <c r="BYC44" s="16"/>
      <c r="BYD44" s="16"/>
      <c r="BYE44" s="16"/>
      <c r="BYF44" s="16"/>
      <c r="BYG44" s="16"/>
      <c r="BYH44" s="16"/>
      <c r="BYI44" s="16"/>
      <c r="BYJ44" s="16"/>
      <c r="BYK44" s="16"/>
      <c r="BYL44" s="16"/>
      <c r="BYM44" s="16"/>
      <c r="BYN44" s="16"/>
    </row>
    <row r="45" spans="1:31 1981:2016" ht="206.25" customHeight="1">
      <c r="A45" s="296"/>
      <c r="B45" s="763" t="s">
        <v>78</v>
      </c>
      <c r="C45" s="763"/>
      <c r="D45" s="763"/>
      <c r="E45" s="763"/>
      <c r="F45" s="763"/>
      <c r="G45" s="763" t="s">
        <v>1135</v>
      </c>
      <c r="H45" s="763"/>
      <c r="I45" s="763"/>
      <c r="J45" s="763"/>
      <c r="K45" s="763"/>
      <c r="L45" s="763"/>
      <c r="Q45" s="607"/>
      <c r="S45" s="15"/>
      <c r="T45" s="15"/>
      <c r="U45" s="15"/>
      <c r="V45" s="15"/>
      <c r="W45" s="15"/>
      <c r="X45" s="15"/>
      <c r="Y45" s="15"/>
      <c r="Z45" s="15"/>
      <c r="AA45" s="15"/>
      <c r="AB45" s="15"/>
      <c r="AC45" s="15"/>
      <c r="AD45" s="15"/>
      <c r="AE45" s="15"/>
      <c r="BXE45" s="16"/>
      <c r="BXF45" s="16"/>
      <c r="BXG45" s="16"/>
      <c r="BXH45" s="16"/>
      <c r="BXI45" s="16"/>
      <c r="BXJ45" s="16"/>
      <c r="BXK45" s="16"/>
      <c r="BXL45" s="16"/>
      <c r="BXM45" s="16"/>
      <c r="BXN45" s="16"/>
      <c r="BXO45" s="16"/>
      <c r="BXP45" s="16"/>
      <c r="BXQ45" s="16"/>
      <c r="BXR45" s="16"/>
      <c r="BXS45" s="16"/>
      <c r="BXT45" s="16"/>
      <c r="BXU45" s="16"/>
      <c r="BXV45" s="16"/>
      <c r="BXW45" s="16"/>
      <c r="BXX45" s="16"/>
      <c r="BXY45" s="16"/>
      <c r="BXZ45" s="16"/>
      <c r="BYA45" s="16"/>
      <c r="BYB45" s="16"/>
      <c r="BYC45" s="16"/>
      <c r="BYD45" s="16"/>
      <c r="BYE45" s="16"/>
      <c r="BYF45" s="16"/>
      <c r="BYG45" s="16"/>
      <c r="BYH45" s="16"/>
      <c r="BYI45" s="16"/>
      <c r="BYJ45" s="16"/>
      <c r="BYK45" s="16"/>
      <c r="BYL45" s="16"/>
      <c r="BYM45" s="16"/>
      <c r="BYN45" s="16"/>
    </row>
    <row r="46" spans="1:31 1981:2016" ht="39.75" customHeight="1">
      <c r="A46" s="296"/>
      <c r="B46" s="763" t="s">
        <v>748</v>
      </c>
      <c r="C46" s="763"/>
      <c r="D46" s="763"/>
      <c r="E46" s="763"/>
      <c r="F46" s="763"/>
      <c r="G46" s="764" t="s">
        <v>1098</v>
      </c>
      <c r="H46" s="764"/>
      <c r="I46" s="764"/>
      <c r="J46" s="764"/>
      <c r="K46" s="764"/>
      <c r="L46" s="764"/>
      <c r="Q46" s="607"/>
    </row>
    <row r="47" spans="1:31 1981:2016">
      <c r="A47" s="296"/>
      <c r="B47" s="624"/>
      <c r="C47" s="624"/>
      <c r="D47" s="624"/>
      <c r="E47" s="624"/>
      <c r="F47" s="624"/>
      <c r="G47" s="625"/>
      <c r="H47" s="625"/>
      <c r="I47" s="625"/>
      <c r="J47" s="625"/>
      <c r="K47" s="625"/>
      <c r="L47" s="625"/>
      <c r="Q47" s="607"/>
    </row>
    <row r="48" spans="1:31 1981:2016" ht="135" customHeight="1">
      <c r="A48" s="296"/>
      <c r="B48" s="763" t="s">
        <v>749</v>
      </c>
      <c r="C48" s="763"/>
      <c r="D48" s="763"/>
      <c r="E48" s="763"/>
      <c r="F48" s="763"/>
      <c r="G48" s="764" t="s">
        <v>1097</v>
      </c>
      <c r="H48" s="764"/>
      <c r="I48" s="764"/>
      <c r="J48" s="764"/>
      <c r="K48" s="764"/>
      <c r="L48" s="764"/>
      <c r="Q48" s="607"/>
    </row>
    <row r="49" spans="1:1980">
      <c r="A49" s="296"/>
      <c r="B49" s="625"/>
      <c r="C49" s="297"/>
      <c r="D49" s="297"/>
      <c r="E49" s="297"/>
      <c r="F49" s="297"/>
      <c r="G49" s="509"/>
      <c r="H49" s="297"/>
      <c r="I49" s="297"/>
      <c r="J49" s="297"/>
      <c r="K49" s="297"/>
      <c r="L49" s="509"/>
      <c r="Q49" s="607"/>
    </row>
    <row r="50" spans="1:1980">
      <c r="A50" s="296"/>
      <c r="B50" s="625"/>
      <c r="C50" s="297"/>
      <c r="D50" s="297"/>
      <c r="E50" s="297"/>
      <c r="F50" s="297"/>
      <c r="G50" s="509"/>
      <c r="H50" s="297"/>
      <c r="I50" s="297"/>
      <c r="J50" s="297"/>
      <c r="K50" s="297"/>
      <c r="L50" s="509"/>
      <c r="Q50" s="607"/>
    </row>
    <row r="51" spans="1:1980" ht="17.25" customHeight="1">
      <c r="A51" s="296"/>
      <c r="B51" s="772" t="s">
        <v>80</v>
      </c>
      <c r="C51" s="764"/>
      <c r="D51" s="764"/>
      <c r="E51" s="764"/>
      <c r="F51" s="764"/>
      <c r="G51" s="764"/>
      <c r="H51" s="764"/>
      <c r="I51" s="764"/>
      <c r="J51" s="764"/>
      <c r="K51" s="764"/>
      <c r="L51" s="764"/>
      <c r="Q51" s="607"/>
    </row>
    <row r="52" spans="1:1980" ht="15.75" customHeight="1">
      <c r="A52" s="296"/>
      <c r="B52" s="763"/>
      <c r="C52" s="763"/>
      <c r="D52" s="763"/>
      <c r="E52" s="763"/>
      <c r="F52" s="763"/>
      <c r="G52" s="763"/>
      <c r="H52" s="763"/>
      <c r="I52" s="763"/>
      <c r="J52" s="763"/>
      <c r="K52" s="763"/>
      <c r="L52" s="763"/>
      <c r="Q52" s="607"/>
    </row>
    <row r="53" spans="1:1980" ht="6" customHeight="1">
      <c r="A53" s="296"/>
      <c r="B53" s="624"/>
      <c r="C53" s="297"/>
      <c r="D53" s="297"/>
      <c r="E53" s="297"/>
      <c r="F53" s="297"/>
      <c r="G53" s="509"/>
      <c r="H53" s="297"/>
      <c r="I53" s="297"/>
      <c r="J53" s="297"/>
      <c r="K53" s="297"/>
      <c r="L53" s="509"/>
      <c r="Q53" s="607"/>
    </row>
    <row r="54" spans="1:1980" ht="65.25" customHeight="1">
      <c r="A54" s="296"/>
      <c r="B54" s="763" t="s">
        <v>1136</v>
      </c>
      <c r="C54" s="763"/>
      <c r="D54" s="763"/>
      <c r="E54" s="763"/>
      <c r="F54" s="763"/>
      <c r="G54" s="763"/>
      <c r="H54" s="763"/>
      <c r="I54" s="763"/>
      <c r="J54" s="763"/>
      <c r="K54" s="763"/>
      <c r="L54" s="763"/>
      <c r="Q54" s="607"/>
    </row>
    <row r="55" spans="1:1980" ht="6.75" customHeight="1">
      <c r="A55" s="296"/>
      <c r="B55" s="624"/>
      <c r="C55" s="297"/>
      <c r="D55" s="297"/>
      <c r="E55" s="297"/>
      <c r="F55" s="297"/>
      <c r="G55" s="509"/>
      <c r="H55" s="297"/>
      <c r="I55" s="297"/>
      <c r="J55" s="297"/>
      <c r="K55" s="297"/>
      <c r="L55" s="509"/>
      <c r="Q55" s="607"/>
    </row>
    <row r="56" spans="1:1980" ht="18" customHeight="1">
      <c r="A56" s="296"/>
      <c r="B56" s="763" t="s">
        <v>46</v>
      </c>
      <c r="C56" s="763"/>
      <c r="D56" s="763"/>
      <c r="E56" s="763"/>
      <c r="F56" s="763"/>
      <c r="G56" s="763"/>
      <c r="H56" s="763"/>
      <c r="I56" s="763"/>
      <c r="J56" s="763"/>
      <c r="K56" s="763"/>
      <c r="L56" s="763"/>
      <c r="Q56" s="607"/>
    </row>
    <row r="57" spans="1:1980" ht="47.25" customHeight="1">
      <c r="A57" s="296"/>
      <c r="B57" s="763" t="s">
        <v>1095</v>
      </c>
      <c r="C57" s="768"/>
      <c r="D57" s="768"/>
      <c r="E57" s="768"/>
      <c r="F57" s="768"/>
      <c r="G57" s="768"/>
      <c r="H57" s="768"/>
      <c r="I57" s="768"/>
      <c r="J57" s="768"/>
      <c r="K57" s="768"/>
      <c r="L57" s="768"/>
      <c r="Q57" s="607"/>
    </row>
    <row r="58" spans="1:1980" ht="30" customHeight="1">
      <c r="A58" s="296"/>
      <c r="B58" s="763" t="s">
        <v>720</v>
      </c>
      <c r="C58" s="763"/>
      <c r="D58" s="763"/>
      <c r="E58" s="763"/>
      <c r="F58" s="763"/>
      <c r="G58" s="763"/>
      <c r="H58" s="763"/>
      <c r="I58" s="763"/>
      <c r="J58" s="763"/>
      <c r="K58" s="763"/>
      <c r="L58" s="763"/>
      <c r="Q58" s="607"/>
    </row>
    <row r="59" spans="1:1980" ht="19.5" customHeight="1">
      <c r="A59" s="296"/>
      <c r="B59" s="763" t="s">
        <v>1099</v>
      </c>
      <c r="C59" s="763"/>
      <c r="D59" s="763"/>
      <c r="E59" s="763"/>
      <c r="F59" s="763"/>
      <c r="G59" s="763"/>
      <c r="H59" s="763"/>
      <c r="I59" s="763"/>
      <c r="J59" s="763"/>
      <c r="K59" s="763"/>
      <c r="L59" s="763"/>
      <c r="Q59" s="607"/>
    </row>
    <row r="60" spans="1:1980" ht="19.5" customHeight="1">
      <c r="A60" s="296"/>
      <c r="B60" s="763" t="s">
        <v>47</v>
      </c>
      <c r="C60" s="763"/>
      <c r="D60" s="763"/>
      <c r="E60" s="763"/>
      <c r="F60" s="763"/>
      <c r="G60" s="763"/>
      <c r="H60" s="763"/>
      <c r="I60" s="763"/>
      <c r="J60" s="763"/>
      <c r="K60" s="763"/>
      <c r="L60" s="763"/>
      <c r="Q60" s="607"/>
    </row>
    <row r="61" spans="1:1980" ht="19.5" customHeight="1">
      <c r="A61" s="296"/>
      <c r="B61" s="763" t="s">
        <v>1123</v>
      </c>
      <c r="C61" s="763"/>
      <c r="D61" s="763"/>
      <c r="E61" s="763"/>
      <c r="F61" s="763"/>
      <c r="G61" s="763"/>
      <c r="H61" s="763"/>
      <c r="I61" s="763"/>
      <c r="J61" s="763"/>
      <c r="K61" s="763"/>
      <c r="L61" s="763"/>
      <c r="Q61" s="607"/>
    </row>
    <row r="62" spans="1:1980" ht="21" customHeight="1">
      <c r="A62" s="296"/>
      <c r="B62" s="763" t="s">
        <v>1096</v>
      </c>
      <c r="C62" s="763"/>
      <c r="D62" s="763"/>
      <c r="E62" s="763"/>
      <c r="F62" s="763"/>
      <c r="G62" s="763"/>
      <c r="H62" s="763"/>
      <c r="I62" s="763"/>
      <c r="J62" s="763"/>
      <c r="K62" s="763"/>
      <c r="L62" s="763"/>
      <c r="Q62" s="607"/>
    </row>
    <row r="63" spans="1:1980" ht="77.25" customHeight="1">
      <c r="A63" s="7"/>
      <c r="B63" s="773" t="s">
        <v>1128</v>
      </c>
      <c r="C63" s="770"/>
      <c r="D63" s="770"/>
      <c r="E63" s="770"/>
      <c r="F63" s="770"/>
      <c r="G63" s="770"/>
      <c r="H63" s="770"/>
      <c r="I63" s="770"/>
      <c r="J63" s="770"/>
      <c r="K63" s="770"/>
      <c r="L63" s="510"/>
      <c r="M63" s="622"/>
      <c r="N63" s="622"/>
      <c r="O63" s="622"/>
      <c r="P63" s="135"/>
      <c r="Q63" s="607"/>
    </row>
    <row r="64" spans="1:1980" s="79" customFormat="1">
      <c r="A64" s="177"/>
      <c r="B64" s="337"/>
      <c r="C64" s="337"/>
      <c r="D64" s="337"/>
      <c r="E64" s="337"/>
      <c r="F64" s="337"/>
      <c r="G64" s="337"/>
      <c r="H64" s="337"/>
      <c r="I64" s="337"/>
      <c r="J64" s="337"/>
      <c r="K64" s="337"/>
      <c r="L64" s="337"/>
      <c r="M64" s="337"/>
      <c r="N64" s="178"/>
      <c r="O64" s="138"/>
      <c r="P64" s="139"/>
      <c r="Q64" s="608"/>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c r="BA64" s="16"/>
      <c r="BB64" s="16"/>
      <c r="BC64" s="16"/>
      <c r="BD64" s="16"/>
      <c r="BE64" s="16"/>
      <c r="BF64" s="16"/>
      <c r="BG64" s="16"/>
      <c r="BH64" s="16"/>
      <c r="BI64" s="16"/>
      <c r="BJ64" s="16"/>
      <c r="BK64" s="16"/>
      <c r="BL64" s="16"/>
      <c r="BM64" s="16"/>
      <c r="BN64" s="16"/>
      <c r="BO64" s="16"/>
      <c r="BP64" s="16"/>
      <c r="BQ64" s="16"/>
      <c r="BR64" s="16"/>
      <c r="BS64" s="16"/>
      <c r="BT64" s="16"/>
      <c r="BU64" s="16"/>
      <c r="BV64" s="16"/>
      <c r="BW64" s="16"/>
      <c r="BX64" s="16"/>
      <c r="BY64" s="16"/>
      <c r="BZ64" s="16"/>
      <c r="CA64" s="16"/>
      <c r="CB64" s="16"/>
      <c r="CC64" s="16"/>
      <c r="CD64" s="16"/>
      <c r="CE64" s="16"/>
      <c r="CF64" s="16"/>
      <c r="CG64" s="16"/>
      <c r="CH64" s="16"/>
      <c r="CI64" s="16"/>
      <c r="CJ64" s="16"/>
      <c r="CK64" s="16"/>
      <c r="CL64" s="16"/>
      <c r="CM64" s="16"/>
      <c r="CN64" s="16"/>
      <c r="CO64" s="16"/>
      <c r="CP64" s="16"/>
      <c r="CQ64" s="16"/>
      <c r="CR64" s="16"/>
      <c r="CS64" s="16"/>
      <c r="CT64" s="16"/>
      <c r="CU64" s="16"/>
      <c r="CV64" s="16"/>
      <c r="CW64" s="16"/>
      <c r="CX64" s="16"/>
      <c r="CY64" s="16"/>
      <c r="CZ64" s="16"/>
      <c r="DA64" s="16"/>
      <c r="DB64" s="16"/>
      <c r="DC64" s="16"/>
      <c r="DD64" s="16"/>
      <c r="DE64" s="16"/>
      <c r="DF64" s="16"/>
      <c r="DG64" s="16"/>
      <c r="DH64" s="16"/>
      <c r="DI64" s="16"/>
      <c r="DJ64" s="16"/>
      <c r="DK64" s="16"/>
      <c r="DL64" s="16"/>
      <c r="DM64" s="16"/>
      <c r="DN64" s="16"/>
      <c r="DO64" s="16"/>
      <c r="DP64" s="16"/>
      <c r="DQ64" s="16"/>
      <c r="DR64" s="16"/>
      <c r="DS64" s="16"/>
      <c r="DT64" s="16"/>
      <c r="DU64" s="16"/>
      <c r="DV64" s="16"/>
      <c r="DW64" s="16"/>
      <c r="DX64" s="16"/>
      <c r="DY64" s="16"/>
      <c r="DZ64" s="16"/>
      <c r="EA64" s="16"/>
      <c r="EB64" s="16"/>
      <c r="EC64" s="16"/>
      <c r="ED64" s="16"/>
      <c r="EE64" s="16"/>
      <c r="EF64" s="16"/>
      <c r="EG64" s="16"/>
      <c r="EH64" s="16"/>
      <c r="EI64" s="16"/>
      <c r="EJ64" s="16"/>
      <c r="EK64" s="16"/>
      <c r="EL64" s="16"/>
      <c r="EM64" s="16"/>
      <c r="EN64" s="16"/>
      <c r="EO64" s="16"/>
      <c r="EP64" s="16"/>
      <c r="EQ64" s="16"/>
      <c r="ER64" s="16"/>
      <c r="ES64" s="16"/>
      <c r="ET64" s="16"/>
      <c r="EU64" s="16"/>
      <c r="EV64" s="16"/>
      <c r="EW64" s="16"/>
      <c r="EX64" s="16"/>
      <c r="EY64" s="16"/>
      <c r="EZ64" s="16"/>
      <c r="FA64" s="16"/>
      <c r="FB64" s="16"/>
      <c r="FC64" s="16"/>
      <c r="FD64" s="16"/>
      <c r="FE64" s="16"/>
      <c r="FF64" s="16"/>
      <c r="FG64" s="16"/>
      <c r="FH64" s="16"/>
      <c r="FI64" s="16"/>
      <c r="FJ64" s="16"/>
      <c r="FK64" s="16"/>
      <c r="FL64" s="16"/>
      <c r="FM64" s="16"/>
      <c r="FN64" s="16"/>
      <c r="FO64" s="16"/>
      <c r="FP64" s="16"/>
      <c r="FQ64" s="16"/>
      <c r="FR64" s="16"/>
      <c r="FS64" s="16"/>
      <c r="FT64" s="16"/>
      <c r="FU64" s="16"/>
      <c r="FV64" s="16"/>
      <c r="FW64" s="16"/>
      <c r="FX64" s="16"/>
      <c r="FY64" s="16"/>
      <c r="FZ64" s="16"/>
      <c r="GA64" s="16"/>
      <c r="GB64" s="16"/>
      <c r="GC64" s="16"/>
      <c r="GD64" s="16"/>
      <c r="GE64" s="16"/>
      <c r="GF64" s="16"/>
      <c r="GG64" s="16"/>
      <c r="GH64" s="16"/>
      <c r="GI64" s="16"/>
      <c r="GJ64" s="16"/>
      <c r="GK64" s="16"/>
      <c r="GL64" s="16"/>
      <c r="GM64" s="16"/>
      <c r="GN64" s="16"/>
      <c r="GO64" s="16"/>
      <c r="GP64" s="16"/>
      <c r="GQ64" s="16"/>
      <c r="GR64" s="16"/>
      <c r="GS64" s="16"/>
      <c r="GT64" s="16"/>
      <c r="GU64" s="16"/>
      <c r="GV64" s="16"/>
      <c r="GW64" s="16"/>
      <c r="GX64" s="16"/>
      <c r="GY64" s="16"/>
      <c r="GZ64" s="16"/>
      <c r="HA64" s="16"/>
      <c r="HB64" s="16"/>
      <c r="HC64" s="16"/>
      <c r="HD64" s="16"/>
      <c r="HE64" s="16"/>
      <c r="HF64" s="16"/>
      <c r="HG64" s="16"/>
      <c r="HH64" s="16"/>
      <c r="HI64" s="16"/>
      <c r="HJ64" s="16"/>
      <c r="HK64" s="16"/>
      <c r="HL64" s="16"/>
      <c r="HM64" s="16"/>
      <c r="HN64" s="16"/>
      <c r="HO64" s="16"/>
      <c r="HP64" s="16"/>
      <c r="HQ64" s="16"/>
      <c r="HR64" s="16"/>
      <c r="HS64" s="16"/>
      <c r="HT64" s="16"/>
      <c r="HU64" s="16"/>
      <c r="HV64" s="16"/>
      <c r="HW64" s="16"/>
      <c r="HX64" s="16"/>
      <c r="HY64" s="16"/>
      <c r="HZ64" s="16"/>
      <c r="IA64" s="16"/>
      <c r="IB64" s="16"/>
      <c r="IC64" s="16"/>
      <c r="ID64" s="16"/>
      <c r="IE64" s="16"/>
      <c r="IF64" s="16"/>
      <c r="IG64" s="16"/>
      <c r="IH64" s="16"/>
      <c r="II64" s="16"/>
      <c r="IJ64" s="16"/>
      <c r="IK64" s="16"/>
      <c r="IL64" s="16"/>
      <c r="IM64" s="16"/>
      <c r="IN64" s="16"/>
      <c r="IO64" s="16"/>
      <c r="IP64" s="16"/>
      <c r="IQ64" s="16"/>
      <c r="IR64" s="16"/>
      <c r="IS64" s="16"/>
      <c r="IT64" s="16"/>
      <c r="IU64" s="16"/>
      <c r="IV64" s="16"/>
      <c r="IW64" s="16"/>
      <c r="IX64" s="16"/>
      <c r="IY64" s="16"/>
      <c r="IZ64" s="16"/>
      <c r="JA64" s="16"/>
      <c r="JB64" s="16"/>
      <c r="JC64" s="16"/>
      <c r="JD64" s="16"/>
      <c r="JE64" s="16"/>
      <c r="JF64" s="16"/>
      <c r="JG64" s="16"/>
      <c r="JH64" s="16"/>
      <c r="JI64" s="16"/>
      <c r="JJ64" s="16"/>
      <c r="JK64" s="16"/>
      <c r="JL64" s="16"/>
      <c r="JM64" s="16"/>
      <c r="JN64" s="16"/>
      <c r="JO64" s="16"/>
      <c r="JP64" s="16"/>
      <c r="JQ64" s="16"/>
      <c r="JR64" s="16"/>
      <c r="JS64" s="16"/>
      <c r="JT64" s="16"/>
      <c r="JU64" s="16"/>
      <c r="JV64" s="16"/>
      <c r="JW64" s="16"/>
      <c r="JX64" s="16"/>
      <c r="JY64" s="16"/>
      <c r="JZ64" s="16"/>
      <c r="KA64" s="16"/>
      <c r="KB64" s="16"/>
      <c r="KC64" s="16"/>
      <c r="KD64" s="16"/>
      <c r="KE64" s="16"/>
      <c r="KF64" s="16"/>
      <c r="KG64" s="16"/>
      <c r="KH64" s="16"/>
      <c r="KI64" s="16"/>
      <c r="KJ64" s="16"/>
      <c r="KK64" s="16"/>
      <c r="KL64" s="16"/>
      <c r="KM64" s="16"/>
      <c r="KN64" s="16"/>
      <c r="KO64" s="16"/>
      <c r="KP64" s="16"/>
      <c r="KQ64" s="16"/>
      <c r="KR64" s="16"/>
      <c r="KS64" s="16"/>
      <c r="KT64" s="16"/>
      <c r="KU64" s="16"/>
      <c r="KV64" s="16"/>
      <c r="KW64" s="16"/>
      <c r="KX64" s="16"/>
      <c r="KY64" s="16"/>
      <c r="KZ64" s="16"/>
      <c r="LA64" s="16"/>
      <c r="LB64" s="16"/>
      <c r="LC64" s="16"/>
      <c r="LD64" s="16"/>
      <c r="LE64" s="16"/>
      <c r="LF64" s="16"/>
      <c r="LG64" s="16"/>
      <c r="LH64" s="16"/>
      <c r="LI64" s="16"/>
      <c r="LJ64" s="16"/>
      <c r="LK64" s="16"/>
      <c r="LL64" s="16"/>
      <c r="LM64" s="16"/>
      <c r="LN64" s="16"/>
      <c r="LO64" s="16"/>
      <c r="LP64" s="16"/>
      <c r="LQ64" s="16"/>
      <c r="LR64" s="16"/>
      <c r="LS64" s="16"/>
      <c r="LT64" s="16"/>
      <c r="LU64" s="16"/>
      <c r="LV64" s="16"/>
      <c r="LW64" s="16"/>
      <c r="LX64" s="16"/>
      <c r="LY64" s="16"/>
      <c r="LZ64" s="16"/>
      <c r="MA64" s="16"/>
      <c r="MB64" s="16"/>
      <c r="MC64" s="16"/>
      <c r="MD64" s="16"/>
      <c r="ME64" s="16"/>
      <c r="MF64" s="16"/>
      <c r="MG64" s="16"/>
      <c r="MH64" s="16"/>
      <c r="MI64" s="16"/>
      <c r="MJ64" s="16"/>
      <c r="MK64" s="16"/>
      <c r="ML64" s="16"/>
      <c r="MM64" s="16"/>
      <c r="MN64" s="16"/>
      <c r="MO64" s="16"/>
      <c r="MP64" s="16"/>
      <c r="MQ64" s="16"/>
      <c r="MR64" s="16"/>
      <c r="MS64" s="16"/>
      <c r="MT64" s="16"/>
      <c r="MU64" s="16"/>
      <c r="MV64" s="16"/>
      <c r="MW64" s="16"/>
      <c r="MX64" s="16"/>
      <c r="MY64" s="16"/>
      <c r="MZ64" s="16"/>
      <c r="NA64" s="16"/>
      <c r="NB64" s="16"/>
      <c r="NC64" s="16"/>
      <c r="ND64" s="16"/>
      <c r="NE64" s="16"/>
      <c r="NF64" s="16"/>
      <c r="NG64" s="16"/>
      <c r="NH64" s="16"/>
      <c r="NI64" s="16"/>
      <c r="NJ64" s="16"/>
      <c r="NK64" s="16"/>
      <c r="NL64" s="16"/>
      <c r="NM64" s="16"/>
      <c r="NN64" s="16"/>
      <c r="NO64" s="16"/>
      <c r="NP64" s="16"/>
      <c r="NQ64" s="16"/>
      <c r="NR64" s="16"/>
      <c r="NS64" s="16"/>
      <c r="NT64" s="16"/>
      <c r="NU64" s="16"/>
      <c r="NV64" s="16"/>
      <c r="NW64" s="16"/>
      <c r="NX64" s="16"/>
      <c r="NY64" s="16"/>
      <c r="NZ64" s="16"/>
      <c r="OA64" s="16"/>
      <c r="OB64" s="16"/>
      <c r="OC64" s="16"/>
      <c r="OD64" s="16"/>
      <c r="OE64" s="16"/>
      <c r="OF64" s="16"/>
      <c r="OG64" s="16"/>
      <c r="OH64" s="16"/>
      <c r="OI64" s="16"/>
      <c r="OJ64" s="16"/>
      <c r="OK64" s="16"/>
      <c r="OL64" s="16"/>
      <c r="OM64" s="16"/>
      <c r="ON64" s="16"/>
      <c r="OO64" s="16"/>
      <c r="OP64" s="16"/>
      <c r="OQ64" s="16"/>
      <c r="OR64" s="16"/>
      <c r="OS64" s="16"/>
      <c r="OT64" s="16"/>
      <c r="OU64" s="16"/>
      <c r="OV64" s="16"/>
      <c r="OW64" s="16"/>
      <c r="OX64" s="16"/>
      <c r="OY64" s="16"/>
      <c r="OZ64" s="16"/>
      <c r="PA64" s="16"/>
      <c r="PB64" s="16"/>
      <c r="PC64" s="16"/>
      <c r="PD64" s="16"/>
      <c r="PE64" s="16"/>
      <c r="PF64" s="16"/>
      <c r="PG64" s="16"/>
      <c r="PH64" s="16"/>
      <c r="PI64" s="16"/>
      <c r="PJ64" s="16"/>
      <c r="PK64" s="16"/>
      <c r="PL64" s="16"/>
      <c r="PM64" s="16"/>
      <c r="PN64" s="16"/>
      <c r="PO64" s="16"/>
      <c r="PP64" s="16"/>
      <c r="PQ64" s="16"/>
      <c r="PR64" s="16"/>
      <c r="PS64" s="16"/>
      <c r="PT64" s="16"/>
      <c r="PU64" s="16"/>
      <c r="PV64" s="16"/>
      <c r="PW64" s="16"/>
      <c r="PX64" s="16"/>
      <c r="PY64" s="16"/>
      <c r="PZ64" s="16"/>
      <c r="QA64" s="16"/>
      <c r="QB64" s="16"/>
      <c r="QC64" s="16"/>
      <c r="QD64" s="16"/>
      <c r="QE64" s="16"/>
      <c r="QF64" s="16"/>
      <c r="QG64" s="16"/>
      <c r="QH64" s="16"/>
      <c r="QI64" s="16"/>
      <c r="QJ64" s="16"/>
      <c r="QK64" s="16"/>
      <c r="QL64" s="16"/>
      <c r="QM64" s="16"/>
      <c r="QN64" s="16"/>
      <c r="QO64" s="16"/>
      <c r="QP64" s="16"/>
      <c r="QQ64" s="16"/>
      <c r="QR64" s="16"/>
      <c r="QS64" s="16"/>
      <c r="QT64" s="16"/>
      <c r="QU64" s="16"/>
      <c r="QV64" s="16"/>
      <c r="QW64" s="16"/>
      <c r="QX64" s="16"/>
      <c r="QY64" s="16"/>
      <c r="QZ64" s="16"/>
      <c r="RA64" s="16"/>
      <c r="RB64" s="16"/>
      <c r="RC64" s="16"/>
      <c r="RD64" s="16"/>
      <c r="RE64" s="16"/>
      <c r="RF64" s="16"/>
      <c r="RG64" s="16"/>
      <c r="RH64" s="16"/>
      <c r="RI64" s="16"/>
      <c r="RJ64" s="16"/>
      <c r="RK64" s="16"/>
      <c r="RL64" s="16"/>
      <c r="RM64" s="16"/>
      <c r="RN64" s="16"/>
      <c r="RO64" s="16"/>
      <c r="RP64" s="16"/>
      <c r="RQ64" s="16"/>
      <c r="RR64" s="16"/>
      <c r="RS64" s="16"/>
      <c r="RT64" s="16"/>
      <c r="RU64" s="16"/>
      <c r="RV64" s="16"/>
      <c r="RW64" s="16"/>
      <c r="RX64" s="16"/>
      <c r="RY64" s="16"/>
      <c r="RZ64" s="16"/>
      <c r="SA64" s="16"/>
      <c r="SB64" s="16"/>
      <c r="SC64" s="16"/>
      <c r="SD64" s="16"/>
      <c r="SE64" s="16"/>
      <c r="SF64" s="16"/>
      <c r="SG64" s="16"/>
      <c r="SH64" s="16"/>
      <c r="SI64" s="16"/>
      <c r="SJ64" s="16"/>
      <c r="SK64" s="16"/>
      <c r="SL64" s="16"/>
      <c r="SM64" s="16"/>
      <c r="SN64" s="16"/>
      <c r="SO64" s="16"/>
      <c r="SP64" s="16"/>
      <c r="SQ64" s="16"/>
      <c r="SR64" s="16"/>
      <c r="SS64" s="16"/>
      <c r="ST64" s="16"/>
      <c r="SU64" s="16"/>
      <c r="SV64" s="16"/>
      <c r="SW64" s="16"/>
      <c r="SX64" s="16"/>
      <c r="SY64" s="16"/>
      <c r="SZ64" s="16"/>
      <c r="TA64" s="16"/>
      <c r="TB64" s="16"/>
      <c r="TC64" s="16"/>
      <c r="TD64" s="16"/>
      <c r="TE64" s="16"/>
      <c r="TF64" s="16"/>
      <c r="TG64" s="16"/>
      <c r="TH64" s="16"/>
      <c r="TI64" s="16"/>
      <c r="TJ64" s="16"/>
      <c r="TK64" s="16"/>
      <c r="TL64" s="16"/>
      <c r="TM64" s="16"/>
      <c r="TN64" s="16"/>
      <c r="TO64" s="16"/>
      <c r="TP64" s="16"/>
      <c r="TQ64" s="16"/>
      <c r="TR64" s="16"/>
      <c r="TS64" s="16"/>
      <c r="TT64" s="16"/>
      <c r="TU64" s="16"/>
      <c r="TV64" s="16"/>
      <c r="TW64" s="16"/>
      <c r="TX64" s="16"/>
      <c r="TY64" s="16"/>
      <c r="TZ64" s="16"/>
      <c r="UA64" s="16"/>
      <c r="UB64" s="16"/>
      <c r="UC64" s="16"/>
      <c r="UD64" s="16"/>
      <c r="UE64" s="16"/>
      <c r="UF64" s="16"/>
      <c r="UG64" s="16"/>
      <c r="UH64" s="16"/>
      <c r="UI64" s="16"/>
      <c r="UJ64" s="16"/>
      <c r="UK64" s="16"/>
      <c r="UL64" s="16"/>
      <c r="UM64" s="16"/>
      <c r="UN64" s="16"/>
      <c r="UO64" s="16"/>
      <c r="UP64" s="16"/>
      <c r="UQ64" s="16"/>
      <c r="UR64" s="16"/>
      <c r="US64" s="16"/>
      <c r="UT64" s="16"/>
      <c r="UU64" s="16"/>
      <c r="UV64" s="16"/>
      <c r="UW64" s="16"/>
      <c r="UX64" s="16"/>
      <c r="UY64" s="16"/>
      <c r="UZ64" s="16"/>
      <c r="VA64" s="16"/>
      <c r="VB64" s="16"/>
      <c r="VC64" s="16"/>
      <c r="VD64" s="16"/>
      <c r="VE64" s="16"/>
      <c r="VF64" s="16"/>
      <c r="VG64" s="16"/>
      <c r="VH64" s="16"/>
      <c r="VI64" s="16"/>
      <c r="VJ64" s="16"/>
      <c r="VK64" s="16"/>
      <c r="VL64" s="16"/>
      <c r="VM64" s="16"/>
      <c r="VN64" s="16"/>
      <c r="VO64" s="16"/>
      <c r="VP64" s="16"/>
      <c r="VQ64" s="16"/>
      <c r="VR64" s="16"/>
      <c r="VS64" s="16"/>
      <c r="VT64" s="16"/>
      <c r="VU64" s="16"/>
      <c r="VV64" s="16"/>
      <c r="VW64" s="16"/>
      <c r="VX64" s="16"/>
      <c r="VY64" s="16"/>
      <c r="VZ64" s="16"/>
      <c r="WA64" s="16"/>
      <c r="WB64" s="16"/>
      <c r="WC64" s="16"/>
      <c r="WD64" s="16"/>
      <c r="WE64" s="16"/>
      <c r="WF64" s="16"/>
      <c r="WG64" s="16"/>
      <c r="WH64" s="16"/>
      <c r="WI64" s="16"/>
      <c r="WJ64" s="16"/>
      <c r="WK64" s="16"/>
      <c r="WL64" s="16"/>
      <c r="WM64" s="16"/>
      <c r="WN64" s="16"/>
      <c r="WO64" s="16"/>
      <c r="WP64" s="16"/>
      <c r="WQ64" s="16"/>
      <c r="WR64" s="16"/>
      <c r="WS64" s="16"/>
      <c r="WT64" s="16"/>
      <c r="WU64" s="16"/>
      <c r="WV64" s="16"/>
      <c r="WW64" s="16"/>
      <c r="WX64" s="16"/>
      <c r="WY64" s="16"/>
      <c r="WZ64" s="16"/>
      <c r="XA64" s="16"/>
      <c r="XB64" s="16"/>
      <c r="XC64" s="16"/>
      <c r="XD64" s="16"/>
      <c r="XE64" s="16"/>
      <c r="XF64" s="16"/>
      <c r="XG64" s="16"/>
      <c r="XH64" s="16"/>
      <c r="XI64" s="16"/>
      <c r="XJ64" s="16"/>
      <c r="XK64" s="16"/>
      <c r="XL64" s="16"/>
      <c r="XM64" s="16"/>
      <c r="XN64" s="16"/>
      <c r="XO64" s="16"/>
      <c r="XP64" s="16"/>
      <c r="XQ64" s="16"/>
      <c r="XR64" s="16"/>
      <c r="XS64" s="16"/>
      <c r="XT64" s="16"/>
      <c r="XU64" s="16"/>
      <c r="XV64" s="16"/>
      <c r="XW64" s="16"/>
      <c r="XX64" s="16"/>
      <c r="XY64" s="16"/>
      <c r="XZ64" s="16"/>
      <c r="YA64" s="16"/>
      <c r="YB64" s="16"/>
      <c r="YC64" s="16"/>
      <c r="YD64" s="16"/>
      <c r="YE64" s="16"/>
      <c r="YF64" s="16"/>
      <c r="YG64" s="16"/>
      <c r="YH64" s="16"/>
      <c r="YI64" s="16"/>
      <c r="YJ64" s="16"/>
      <c r="YK64" s="16"/>
      <c r="YL64" s="16"/>
      <c r="YM64" s="16"/>
      <c r="YN64" s="16"/>
      <c r="YO64" s="16"/>
      <c r="YP64" s="16"/>
      <c r="YQ64" s="16"/>
      <c r="YR64" s="16"/>
      <c r="YS64" s="16"/>
      <c r="YT64" s="16"/>
      <c r="YU64" s="16"/>
      <c r="YV64" s="16"/>
      <c r="YW64" s="16"/>
      <c r="YX64" s="16"/>
      <c r="YY64" s="16"/>
      <c r="YZ64" s="16"/>
      <c r="ZA64" s="16"/>
      <c r="ZB64" s="16"/>
      <c r="ZC64" s="16"/>
      <c r="ZD64" s="16"/>
      <c r="ZE64" s="16"/>
      <c r="ZF64" s="16"/>
      <c r="ZG64" s="16"/>
      <c r="ZH64" s="16"/>
      <c r="ZI64" s="16"/>
      <c r="ZJ64" s="16"/>
      <c r="ZK64" s="16"/>
      <c r="ZL64" s="16"/>
      <c r="ZM64" s="16"/>
      <c r="ZN64" s="16"/>
      <c r="ZO64" s="16"/>
      <c r="ZP64" s="16"/>
      <c r="ZQ64" s="16"/>
      <c r="ZR64" s="16"/>
      <c r="ZS64" s="16"/>
      <c r="ZT64" s="16"/>
      <c r="ZU64" s="16"/>
      <c r="ZV64" s="16"/>
      <c r="ZW64" s="16"/>
      <c r="ZX64" s="16"/>
      <c r="ZY64" s="16"/>
      <c r="ZZ64" s="16"/>
      <c r="AAA64" s="16"/>
      <c r="AAB64" s="16"/>
      <c r="AAC64" s="16"/>
      <c r="AAD64" s="16"/>
      <c r="AAE64" s="16"/>
      <c r="AAF64" s="16"/>
      <c r="AAG64" s="16"/>
      <c r="AAH64" s="16"/>
      <c r="AAI64" s="16"/>
      <c r="AAJ64" s="16"/>
      <c r="AAK64" s="16"/>
      <c r="AAL64" s="16"/>
      <c r="AAM64" s="16"/>
      <c r="AAN64" s="16"/>
      <c r="AAO64" s="16"/>
      <c r="AAP64" s="16"/>
      <c r="AAQ64" s="16"/>
      <c r="AAR64" s="16"/>
      <c r="AAS64" s="16"/>
      <c r="AAT64" s="16"/>
      <c r="AAU64" s="16"/>
      <c r="AAV64" s="16"/>
      <c r="AAW64" s="16"/>
      <c r="AAX64" s="16"/>
      <c r="AAY64" s="16"/>
      <c r="AAZ64" s="16"/>
      <c r="ABA64" s="16"/>
      <c r="ABB64" s="16"/>
      <c r="ABC64" s="16"/>
      <c r="ABD64" s="16"/>
      <c r="ABE64" s="16"/>
      <c r="ABF64" s="16"/>
      <c r="ABG64" s="16"/>
      <c r="ABH64" s="16"/>
      <c r="ABI64" s="16"/>
      <c r="ABJ64" s="16"/>
      <c r="ABK64" s="16"/>
      <c r="ABL64" s="16"/>
      <c r="ABM64" s="16"/>
      <c r="ABN64" s="16"/>
      <c r="ABO64" s="16"/>
      <c r="ABP64" s="16"/>
      <c r="ABQ64" s="16"/>
      <c r="ABR64" s="16"/>
      <c r="ABS64" s="16"/>
      <c r="ABT64" s="16"/>
      <c r="ABU64" s="16"/>
      <c r="ABV64" s="16"/>
      <c r="ABW64" s="16"/>
      <c r="ABX64" s="16"/>
      <c r="ABY64" s="16"/>
      <c r="ABZ64" s="16"/>
      <c r="ACA64" s="16"/>
      <c r="ACB64" s="16"/>
      <c r="ACC64" s="16"/>
      <c r="ACD64" s="16"/>
      <c r="ACE64" s="16"/>
      <c r="ACF64" s="16"/>
      <c r="ACG64" s="16"/>
      <c r="ACH64" s="16"/>
      <c r="ACI64" s="16"/>
      <c r="ACJ64" s="16"/>
      <c r="ACK64" s="16"/>
      <c r="ACL64" s="16"/>
      <c r="ACM64" s="16"/>
      <c r="ACN64" s="16"/>
      <c r="ACO64" s="16"/>
      <c r="ACP64" s="16"/>
      <c r="ACQ64" s="16"/>
      <c r="ACR64" s="16"/>
      <c r="ACS64" s="16"/>
      <c r="ACT64" s="16"/>
      <c r="ACU64" s="16"/>
      <c r="ACV64" s="16"/>
      <c r="ACW64" s="16"/>
      <c r="ACX64" s="16"/>
      <c r="ACY64" s="16"/>
      <c r="ACZ64" s="16"/>
      <c r="ADA64" s="16"/>
      <c r="ADB64" s="16"/>
      <c r="ADC64" s="16"/>
      <c r="ADD64" s="16"/>
      <c r="ADE64" s="16"/>
      <c r="ADF64" s="16"/>
      <c r="ADG64" s="16"/>
      <c r="ADH64" s="16"/>
      <c r="ADI64" s="16"/>
      <c r="ADJ64" s="16"/>
      <c r="ADK64" s="16"/>
      <c r="ADL64" s="16"/>
      <c r="ADM64" s="16"/>
      <c r="ADN64" s="16"/>
      <c r="ADO64" s="16"/>
      <c r="ADP64" s="16"/>
      <c r="ADQ64" s="16"/>
      <c r="ADR64" s="16"/>
      <c r="ADS64" s="16"/>
      <c r="ADT64" s="16"/>
      <c r="ADU64" s="16"/>
      <c r="ADV64" s="16"/>
      <c r="ADW64" s="16"/>
      <c r="ADX64" s="16"/>
      <c r="ADY64" s="16"/>
      <c r="ADZ64" s="16"/>
      <c r="AEA64" s="16"/>
      <c r="AEB64" s="16"/>
      <c r="AEC64" s="16"/>
      <c r="AED64" s="16"/>
      <c r="AEE64" s="16"/>
      <c r="AEF64" s="16"/>
      <c r="AEG64" s="16"/>
      <c r="AEH64" s="16"/>
      <c r="AEI64" s="16"/>
      <c r="AEJ64" s="16"/>
      <c r="AEK64" s="16"/>
      <c r="AEL64" s="16"/>
      <c r="AEM64" s="16"/>
      <c r="AEN64" s="16"/>
      <c r="AEO64" s="16"/>
      <c r="AEP64" s="16"/>
      <c r="AEQ64" s="16"/>
      <c r="AER64" s="16"/>
      <c r="AES64" s="16"/>
      <c r="AET64" s="16"/>
      <c r="AEU64" s="16"/>
      <c r="AEV64" s="16"/>
      <c r="AEW64" s="16"/>
      <c r="AEX64" s="16"/>
      <c r="AEY64" s="16"/>
      <c r="AEZ64" s="16"/>
      <c r="AFA64" s="16"/>
      <c r="AFB64" s="16"/>
      <c r="AFC64" s="16"/>
      <c r="AFD64" s="16"/>
      <c r="AFE64" s="16"/>
      <c r="AFF64" s="16"/>
      <c r="AFG64" s="16"/>
      <c r="AFH64" s="16"/>
      <c r="AFI64" s="16"/>
      <c r="AFJ64" s="16"/>
      <c r="AFK64" s="16"/>
      <c r="AFL64" s="16"/>
      <c r="AFM64" s="16"/>
      <c r="AFN64" s="16"/>
      <c r="AFO64" s="16"/>
      <c r="AFP64" s="16"/>
      <c r="AFQ64" s="16"/>
      <c r="AFR64" s="16"/>
      <c r="AFS64" s="16"/>
      <c r="AFT64" s="16"/>
      <c r="AFU64" s="16"/>
      <c r="AFV64" s="16"/>
      <c r="AFW64" s="16"/>
      <c r="AFX64" s="16"/>
      <c r="AFY64" s="16"/>
      <c r="AFZ64" s="16"/>
      <c r="AGA64" s="16"/>
      <c r="AGB64" s="16"/>
      <c r="AGC64" s="16"/>
      <c r="AGD64" s="16"/>
      <c r="AGE64" s="16"/>
      <c r="AGF64" s="16"/>
      <c r="AGG64" s="16"/>
      <c r="AGH64" s="16"/>
      <c r="AGI64" s="16"/>
      <c r="AGJ64" s="16"/>
      <c r="AGK64" s="16"/>
      <c r="AGL64" s="16"/>
      <c r="AGM64" s="16"/>
      <c r="AGN64" s="16"/>
      <c r="AGO64" s="16"/>
      <c r="AGP64" s="16"/>
      <c r="AGQ64" s="16"/>
      <c r="AGR64" s="16"/>
      <c r="AGS64" s="16"/>
      <c r="AGT64" s="16"/>
      <c r="AGU64" s="16"/>
      <c r="AGV64" s="16"/>
      <c r="AGW64" s="16"/>
      <c r="AGX64" s="16"/>
      <c r="AGY64" s="16"/>
      <c r="AGZ64" s="16"/>
      <c r="AHA64" s="16"/>
      <c r="AHB64" s="16"/>
      <c r="AHC64" s="16"/>
      <c r="AHD64" s="16"/>
      <c r="AHE64" s="16"/>
      <c r="AHF64" s="16"/>
      <c r="AHG64" s="16"/>
      <c r="AHH64" s="16"/>
      <c r="AHI64" s="16"/>
      <c r="AHJ64" s="16"/>
      <c r="AHK64" s="16"/>
      <c r="AHL64" s="16"/>
      <c r="AHM64" s="16"/>
      <c r="AHN64" s="16"/>
      <c r="AHO64" s="16"/>
      <c r="AHP64" s="16"/>
      <c r="AHQ64" s="16"/>
      <c r="AHR64" s="16"/>
      <c r="AHS64" s="16"/>
      <c r="AHT64" s="16"/>
      <c r="AHU64" s="16"/>
      <c r="AHV64" s="16"/>
      <c r="AHW64" s="16"/>
      <c r="AHX64" s="16"/>
      <c r="AHY64" s="16"/>
      <c r="AHZ64" s="16"/>
      <c r="AIA64" s="16"/>
      <c r="AIB64" s="16"/>
      <c r="AIC64" s="16"/>
      <c r="AID64" s="16"/>
      <c r="AIE64" s="16"/>
      <c r="AIF64" s="16"/>
      <c r="AIG64" s="16"/>
      <c r="AIH64" s="16"/>
      <c r="AII64" s="16"/>
      <c r="AIJ64" s="16"/>
      <c r="AIK64" s="16"/>
      <c r="AIL64" s="16"/>
      <c r="AIM64" s="16"/>
      <c r="AIN64" s="16"/>
      <c r="AIO64" s="16"/>
      <c r="AIP64" s="16"/>
      <c r="AIQ64" s="16"/>
      <c r="AIR64" s="16"/>
      <c r="AIS64" s="16"/>
      <c r="AIT64" s="16"/>
      <c r="AIU64" s="16"/>
      <c r="AIV64" s="16"/>
      <c r="AIW64" s="16"/>
      <c r="AIX64" s="16"/>
      <c r="AIY64" s="16"/>
      <c r="AIZ64" s="16"/>
      <c r="AJA64" s="16"/>
      <c r="AJB64" s="16"/>
      <c r="AJC64" s="16"/>
      <c r="AJD64" s="16"/>
      <c r="AJE64" s="16"/>
      <c r="AJF64" s="16"/>
      <c r="AJG64" s="16"/>
      <c r="AJH64" s="16"/>
      <c r="AJI64" s="16"/>
      <c r="AJJ64" s="16"/>
      <c r="AJK64" s="16"/>
      <c r="AJL64" s="16"/>
      <c r="AJM64" s="16"/>
      <c r="AJN64" s="16"/>
      <c r="AJO64" s="16"/>
      <c r="AJP64" s="16"/>
      <c r="AJQ64" s="16"/>
      <c r="AJR64" s="16"/>
      <c r="AJS64" s="16"/>
      <c r="AJT64" s="16"/>
      <c r="AJU64" s="16"/>
      <c r="AJV64" s="16"/>
      <c r="AJW64" s="16"/>
      <c r="AJX64" s="16"/>
      <c r="AJY64" s="16"/>
      <c r="AJZ64" s="16"/>
      <c r="AKA64" s="16"/>
      <c r="AKB64" s="16"/>
      <c r="AKC64" s="16"/>
      <c r="AKD64" s="16"/>
      <c r="AKE64" s="16"/>
      <c r="AKF64" s="16"/>
      <c r="AKG64" s="16"/>
      <c r="AKH64" s="16"/>
      <c r="AKI64" s="16"/>
      <c r="AKJ64" s="16"/>
      <c r="AKK64" s="16"/>
      <c r="AKL64" s="16"/>
      <c r="AKM64" s="16"/>
      <c r="AKN64" s="16"/>
      <c r="AKO64" s="16"/>
      <c r="AKP64" s="16"/>
      <c r="AKQ64" s="16"/>
      <c r="AKR64" s="16"/>
      <c r="AKS64" s="16"/>
      <c r="AKT64" s="16"/>
      <c r="AKU64" s="16"/>
      <c r="AKV64" s="16"/>
      <c r="AKW64" s="16"/>
      <c r="AKX64" s="16"/>
      <c r="AKY64" s="16"/>
      <c r="AKZ64" s="16"/>
      <c r="ALA64" s="16"/>
      <c r="ALB64" s="16"/>
      <c r="ALC64" s="16"/>
      <c r="ALD64" s="16"/>
      <c r="ALE64" s="16"/>
      <c r="ALF64" s="16"/>
      <c r="ALG64" s="16"/>
      <c r="ALH64" s="16"/>
      <c r="ALI64" s="16"/>
      <c r="ALJ64" s="16"/>
      <c r="ALK64" s="16"/>
      <c r="ALL64" s="16"/>
      <c r="ALM64" s="16"/>
      <c r="ALN64" s="16"/>
      <c r="ALO64" s="16"/>
      <c r="ALP64" s="16"/>
      <c r="ALQ64" s="16"/>
      <c r="ALR64" s="16"/>
      <c r="ALS64" s="16"/>
      <c r="ALT64" s="16"/>
      <c r="ALU64" s="16"/>
      <c r="ALV64" s="16"/>
      <c r="ALW64" s="16"/>
      <c r="ALX64" s="16"/>
      <c r="ALY64" s="16"/>
      <c r="ALZ64" s="16"/>
      <c r="AMA64" s="16"/>
      <c r="AMB64" s="16"/>
      <c r="AMC64" s="16"/>
      <c r="AMD64" s="16"/>
      <c r="AME64" s="16"/>
      <c r="AMF64" s="16"/>
      <c r="AMG64" s="16"/>
      <c r="AMH64" s="16"/>
      <c r="AMI64" s="16"/>
      <c r="AMJ64" s="16"/>
      <c r="AMK64" s="16"/>
      <c r="AML64" s="16"/>
      <c r="AMM64" s="16"/>
      <c r="AMN64" s="16"/>
      <c r="AMO64" s="16"/>
      <c r="AMP64" s="16"/>
      <c r="AMQ64" s="16"/>
      <c r="AMR64" s="16"/>
      <c r="AMS64" s="16"/>
      <c r="AMT64" s="16"/>
      <c r="AMU64" s="16"/>
      <c r="AMV64" s="16"/>
      <c r="AMW64" s="16"/>
      <c r="AMX64" s="16"/>
      <c r="AMY64" s="16"/>
      <c r="AMZ64" s="16"/>
      <c r="ANA64" s="16"/>
      <c r="ANB64" s="16"/>
      <c r="ANC64" s="16"/>
      <c r="AND64" s="16"/>
      <c r="ANE64" s="16"/>
      <c r="ANF64" s="16"/>
      <c r="ANG64" s="16"/>
      <c r="ANH64" s="16"/>
      <c r="ANI64" s="16"/>
      <c r="ANJ64" s="16"/>
      <c r="ANK64" s="16"/>
      <c r="ANL64" s="16"/>
      <c r="ANM64" s="16"/>
      <c r="ANN64" s="16"/>
      <c r="ANO64" s="16"/>
      <c r="ANP64" s="16"/>
      <c r="ANQ64" s="16"/>
      <c r="ANR64" s="16"/>
      <c r="ANS64" s="16"/>
      <c r="ANT64" s="16"/>
      <c r="ANU64" s="16"/>
      <c r="ANV64" s="16"/>
      <c r="ANW64" s="16"/>
      <c r="ANX64" s="16"/>
      <c r="ANY64" s="16"/>
      <c r="ANZ64" s="16"/>
      <c r="AOA64" s="16"/>
      <c r="AOB64" s="16"/>
      <c r="AOC64" s="16"/>
      <c r="AOD64" s="16"/>
      <c r="AOE64" s="16"/>
      <c r="AOF64" s="16"/>
      <c r="AOG64" s="16"/>
      <c r="AOH64" s="16"/>
      <c r="AOI64" s="16"/>
      <c r="AOJ64" s="16"/>
      <c r="AOK64" s="16"/>
      <c r="AOL64" s="16"/>
      <c r="AOM64" s="16"/>
      <c r="AON64" s="16"/>
      <c r="AOO64" s="16"/>
      <c r="AOP64" s="16"/>
      <c r="AOQ64" s="16"/>
      <c r="AOR64" s="16"/>
      <c r="AOS64" s="16"/>
      <c r="AOT64" s="16"/>
      <c r="AOU64" s="16"/>
      <c r="AOV64" s="16"/>
      <c r="AOW64" s="16"/>
      <c r="AOX64" s="16"/>
      <c r="AOY64" s="16"/>
      <c r="AOZ64" s="16"/>
      <c r="APA64" s="16"/>
      <c r="APB64" s="16"/>
      <c r="APC64" s="16"/>
      <c r="APD64" s="16"/>
      <c r="APE64" s="16"/>
      <c r="APF64" s="16"/>
      <c r="APG64" s="16"/>
      <c r="APH64" s="16"/>
      <c r="API64" s="16"/>
      <c r="APJ64" s="16"/>
      <c r="APK64" s="16"/>
      <c r="APL64" s="16"/>
      <c r="APM64" s="16"/>
      <c r="APN64" s="16"/>
      <c r="APO64" s="16"/>
      <c r="APP64" s="16"/>
      <c r="APQ64" s="16"/>
      <c r="APR64" s="16"/>
      <c r="APS64" s="16"/>
      <c r="APT64" s="16"/>
      <c r="APU64" s="16"/>
      <c r="APV64" s="16"/>
      <c r="APW64" s="16"/>
      <c r="APX64" s="16"/>
      <c r="APY64" s="16"/>
      <c r="APZ64" s="16"/>
      <c r="AQA64" s="16"/>
      <c r="AQB64" s="16"/>
      <c r="AQC64" s="16"/>
      <c r="AQD64" s="16"/>
      <c r="AQE64" s="16"/>
      <c r="AQF64" s="16"/>
      <c r="AQG64" s="16"/>
      <c r="AQH64" s="16"/>
      <c r="AQI64" s="16"/>
      <c r="AQJ64" s="16"/>
      <c r="AQK64" s="16"/>
      <c r="AQL64" s="16"/>
      <c r="AQM64" s="16"/>
      <c r="AQN64" s="16"/>
      <c r="AQO64" s="16"/>
      <c r="AQP64" s="16"/>
      <c r="AQQ64" s="16"/>
      <c r="AQR64" s="16"/>
      <c r="AQS64" s="16"/>
      <c r="AQT64" s="16"/>
      <c r="AQU64" s="16"/>
      <c r="AQV64" s="16"/>
      <c r="AQW64" s="16"/>
      <c r="AQX64" s="16"/>
      <c r="AQY64" s="16"/>
      <c r="AQZ64" s="16"/>
      <c r="ARA64" s="16"/>
      <c r="ARB64" s="16"/>
      <c r="ARC64" s="16"/>
      <c r="ARD64" s="16"/>
      <c r="ARE64" s="16"/>
      <c r="ARF64" s="16"/>
      <c r="ARG64" s="16"/>
      <c r="ARH64" s="16"/>
      <c r="ARI64" s="16"/>
      <c r="ARJ64" s="16"/>
      <c r="ARK64" s="16"/>
      <c r="ARL64" s="16"/>
      <c r="ARM64" s="16"/>
      <c r="ARN64" s="16"/>
      <c r="ARO64" s="16"/>
      <c r="ARP64" s="16"/>
      <c r="ARQ64" s="16"/>
      <c r="ARR64" s="16"/>
      <c r="ARS64" s="16"/>
      <c r="ART64" s="16"/>
      <c r="ARU64" s="16"/>
      <c r="ARV64" s="16"/>
      <c r="ARW64" s="16"/>
      <c r="ARX64" s="16"/>
      <c r="ARY64" s="16"/>
      <c r="ARZ64" s="16"/>
      <c r="ASA64" s="16"/>
      <c r="ASB64" s="16"/>
      <c r="ASC64" s="16"/>
      <c r="ASD64" s="16"/>
      <c r="ASE64" s="16"/>
      <c r="ASF64" s="16"/>
      <c r="ASG64" s="16"/>
      <c r="ASH64" s="16"/>
      <c r="ASI64" s="16"/>
      <c r="ASJ64" s="16"/>
      <c r="ASK64" s="16"/>
      <c r="ASL64" s="16"/>
      <c r="ASM64" s="16"/>
      <c r="ASN64" s="16"/>
      <c r="ASO64" s="16"/>
      <c r="ASP64" s="16"/>
      <c r="ASQ64" s="16"/>
      <c r="ASR64" s="16"/>
      <c r="ASS64" s="16"/>
      <c r="AST64" s="16"/>
      <c r="ASU64" s="16"/>
      <c r="ASV64" s="16"/>
      <c r="ASW64" s="16"/>
      <c r="ASX64" s="16"/>
      <c r="ASY64" s="16"/>
      <c r="ASZ64" s="16"/>
      <c r="ATA64" s="16"/>
      <c r="ATB64" s="16"/>
      <c r="ATC64" s="16"/>
      <c r="ATD64" s="16"/>
      <c r="ATE64" s="16"/>
      <c r="ATF64" s="16"/>
      <c r="ATG64" s="16"/>
      <c r="ATH64" s="16"/>
      <c r="ATI64" s="16"/>
      <c r="ATJ64" s="16"/>
      <c r="ATK64" s="16"/>
      <c r="ATL64" s="16"/>
      <c r="ATM64" s="16"/>
      <c r="ATN64" s="16"/>
      <c r="ATO64" s="16"/>
      <c r="ATP64" s="16"/>
      <c r="ATQ64" s="16"/>
      <c r="ATR64" s="16"/>
      <c r="ATS64" s="16"/>
      <c r="ATT64" s="16"/>
      <c r="ATU64" s="16"/>
      <c r="ATV64" s="16"/>
      <c r="ATW64" s="16"/>
      <c r="ATX64" s="16"/>
      <c r="ATY64" s="16"/>
      <c r="ATZ64" s="16"/>
      <c r="AUA64" s="16"/>
      <c r="AUB64" s="16"/>
      <c r="AUC64" s="16"/>
      <c r="AUD64" s="16"/>
      <c r="AUE64" s="16"/>
      <c r="AUF64" s="16"/>
      <c r="AUG64" s="16"/>
      <c r="AUH64" s="16"/>
      <c r="AUI64" s="16"/>
      <c r="AUJ64" s="16"/>
      <c r="AUK64" s="16"/>
      <c r="AUL64" s="16"/>
      <c r="AUM64" s="16"/>
      <c r="AUN64" s="16"/>
      <c r="AUO64" s="16"/>
      <c r="AUP64" s="16"/>
      <c r="AUQ64" s="16"/>
      <c r="AUR64" s="16"/>
      <c r="AUS64" s="16"/>
      <c r="AUT64" s="16"/>
      <c r="AUU64" s="16"/>
      <c r="AUV64" s="16"/>
      <c r="AUW64" s="16"/>
      <c r="AUX64" s="16"/>
      <c r="AUY64" s="16"/>
      <c r="AUZ64" s="16"/>
      <c r="AVA64" s="16"/>
      <c r="AVB64" s="16"/>
      <c r="AVC64" s="16"/>
      <c r="AVD64" s="16"/>
      <c r="AVE64" s="16"/>
      <c r="AVF64" s="16"/>
      <c r="AVG64" s="16"/>
      <c r="AVH64" s="16"/>
      <c r="AVI64" s="16"/>
      <c r="AVJ64" s="16"/>
      <c r="AVK64" s="16"/>
      <c r="AVL64" s="16"/>
      <c r="AVM64" s="16"/>
      <c r="AVN64" s="16"/>
      <c r="AVO64" s="16"/>
      <c r="AVP64" s="16"/>
      <c r="AVQ64" s="16"/>
      <c r="AVR64" s="16"/>
      <c r="AVS64" s="16"/>
      <c r="AVT64" s="16"/>
      <c r="AVU64" s="16"/>
      <c r="AVV64" s="16"/>
      <c r="AVW64" s="16"/>
      <c r="AVX64" s="16"/>
      <c r="AVY64" s="16"/>
      <c r="AVZ64" s="16"/>
      <c r="AWA64" s="16"/>
      <c r="AWB64" s="16"/>
      <c r="AWC64" s="16"/>
      <c r="AWD64" s="16"/>
      <c r="AWE64" s="16"/>
      <c r="AWF64" s="16"/>
      <c r="AWG64" s="16"/>
      <c r="AWH64" s="16"/>
      <c r="AWI64" s="16"/>
      <c r="AWJ64" s="16"/>
      <c r="AWK64" s="16"/>
      <c r="AWL64" s="16"/>
      <c r="AWM64" s="16"/>
      <c r="AWN64" s="16"/>
      <c r="AWO64" s="16"/>
      <c r="AWP64" s="16"/>
      <c r="AWQ64" s="16"/>
      <c r="AWR64" s="16"/>
      <c r="AWS64" s="16"/>
      <c r="AWT64" s="16"/>
      <c r="AWU64" s="16"/>
      <c r="AWV64" s="16"/>
      <c r="AWW64" s="16"/>
      <c r="AWX64" s="16"/>
      <c r="AWY64" s="16"/>
      <c r="AWZ64" s="16"/>
      <c r="AXA64" s="16"/>
      <c r="AXB64" s="16"/>
      <c r="AXC64" s="16"/>
      <c r="AXD64" s="16"/>
      <c r="AXE64" s="16"/>
      <c r="AXF64" s="16"/>
      <c r="AXG64" s="16"/>
      <c r="AXH64" s="16"/>
      <c r="AXI64" s="16"/>
      <c r="AXJ64" s="16"/>
      <c r="AXK64" s="16"/>
      <c r="AXL64" s="16"/>
      <c r="AXM64" s="16"/>
      <c r="AXN64" s="16"/>
      <c r="AXO64" s="16"/>
      <c r="AXP64" s="16"/>
      <c r="AXQ64" s="16"/>
      <c r="AXR64" s="16"/>
      <c r="AXS64" s="16"/>
      <c r="AXT64" s="16"/>
      <c r="AXU64" s="16"/>
      <c r="AXV64" s="16"/>
      <c r="AXW64" s="16"/>
      <c r="AXX64" s="16"/>
      <c r="AXY64" s="16"/>
      <c r="AXZ64" s="16"/>
      <c r="AYA64" s="16"/>
      <c r="AYB64" s="16"/>
      <c r="AYC64" s="16"/>
      <c r="AYD64" s="16"/>
      <c r="AYE64" s="16"/>
      <c r="AYF64" s="16"/>
      <c r="AYG64" s="16"/>
      <c r="AYH64" s="16"/>
      <c r="AYI64" s="16"/>
      <c r="AYJ64" s="16"/>
      <c r="AYK64" s="16"/>
      <c r="AYL64" s="16"/>
      <c r="AYM64" s="16"/>
      <c r="AYN64" s="16"/>
      <c r="AYO64" s="16"/>
      <c r="AYP64" s="16"/>
      <c r="AYQ64" s="16"/>
      <c r="AYR64" s="16"/>
      <c r="AYS64" s="16"/>
      <c r="AYT64" s="16"/>
      <c r="AYU64" s="16"/>
      <c r="AYV64" s="16"/>
      <c r="AYW64" s="16"/>
      <c r="AYX64" s="16"/>
      <c r="AYY64" s="16"/>
      <c r="AYZ64" s="16"/>
      <c r="AZA64" s="16"/>
      <c r="AZB64" s="16"/>
      <c r="AZC64" s="16"/>
      <c r="AZD64" s="16"/>
      <c r="AZE64" s="16"/>
      <c r="AZF64" s="16"/>
      <c r="AZG64" s="16"/>
      <c r="AZH64" s="16"/>
      <c r="AZI64" s="16"/>
      <c r="AZJ64" s="16"/>
      <c r="AZK64" s="16"/>
      <c r="AZL64" s="16"/>
      <c r="AZM64" s="16"/>
      <c r="AZN64" s="16"/>
      <c r="AZO64" s="16"/>
      <c r="AZP64" s="16"/>
      <c r="AZQ64" s="16"/>
      <c r="AZR64" s="16"/>
      <c r="AZS64" s="16"/>
      <c r="AZT64" s="16"/>
      <c r="AZU64" s="16"/>
      <c r="AZV64" s="16"/>
      <c r="AZW64" s="16"/>
      <c r="AZX64" s="16"/>
      <c r="AZY64" s="16"/>
      <c r="AZZ64" s="16"/>
      <c r="BAA64" s="16"/>
      <c r="BAB64" s="16"/>
      <c r="BAC64" s="16"/>
      <c r="BAD64" s="16"/>
      <c r="BAE64" s="16"/>
      <c r="BAF64" s="16"/>
      <c r="BAG64" s="16"/>
      <c r="BAH64" s="16"/>
      <c r="BAI64" s="16"/>
      <c r="BAJ64" s="16"/>
      <c r="BAK64" s="16"/>
      <c r="BAL64" s="16"/>
      <c r="BAM64" s="16"/>
      <c r="BAN64" s="16"/>
      <c r="BAO64" s="16"/>
      <c r="BAP64" s="16"/>
      <c r="BAQ64" s="16"/>
      <c r="BAR64" s="16"/>
      <c r="BAS64" s="16"/>
      <c r="BAT64" s="16"/>
      <c r="BAU64" s="16"/>
      <c r="BAV64" s="16"/>
      <c r="BAW64" s="16"/>
      <c r="BAX64" s="16"/>
      <c r="BAY64" s="16"/>
      <c r="BAZ64" s="16"/>
      <c r="BBA64" s="16"/>
      <c r="BBB64" s="16"/>
      <c r="BBC64" s="16"/>
      <c r="BBD64" s="16"/>
      <c r="BBE64" s="16"/>
      <c r="BBF64" s="16"/>
      <c r="BBG64" s="16"/>
      <c r="BBH64" s="16"/>
      <c r="BBI64" s="16"/>
      <c r="BBJ64" s="16"/>
      <c r="BBK64" s="16"/>
      <c r="BBL64" s="16"/>
      <c r="BBM64" s="16"/>
      <c r="BBN64" s="16"/>
      <c r="BBO64" s="16"/>
      <c r="BBP64" s="16"/>
      <c r="BBQ64" s="16"/>
      <c r="BBR64" s="16"/>
      <c r="BBS64" s="16"/>
      <c r="BBT64" s="16"/>
      <c r="BBU64" s="16"/>
      <c r="BBV64" s="16"/>
      <c r="BBW64" s="16"/>
      <c r="BBX64" s="16"/>
      <c r="BBY64" s="16"/>
      <c r="BBZ64" s="16"/>
      <c r="BCA64" s="16"/>
      <c r="BCB64" s="16"/>
      <c r="BCC64" s="16"/>
      <c r="BCD64" s="16"/>
      <c r="BCE64" s="16"/>
      <c r="BCF64" s="16"/>
      <c r="BCG64" s="16"/>
      <c r="BCH64" s="16"/>
      <c r="BCI64" s="16"/>
      <c r="BCJ64" s="16"/>
      <c r="BCK64" s="16"/>
      <c r="BCL64" s="16"/>
      <c r="BCM64" s="16"/>
      <c r="BCN64" s="16"/>
      <c r="BCO64" s="16"/>
      <c r="BCP64" s="16"/>
      <c r="BCQ64" s="16"/>
      <c r="BCR64" s="16"/>
      <c r="BCS64" s="16"/>
      <c r="BCT64" s="16"/>
      <c r="BCU64" s="16"/>
      <c r="BCV64" s="16"/>
      <c r="BCW64" s="16"/>
      <c r="BCX64" s="16"/>
      <c r="BCY64" s="16"/>
      <c r="BCZ64" s="16"/>
      <c r="BDA64" s="16"/>
      <c r="BDB64" s="16"/>
      <c r="BDC64" s="16"/>
      <c r="BDD64" s="16"/>
      <c r="BDE64" s="16"/>
      <c r="BDF64" s="16"/>
      <c r="BDG64" s="16"/>
      <c r="BDH64" s="16"/>
      <c r="BDI64" s="16"/>
      <c r="BDJ64" s="16"/>
      <c r="BDK64" s="16"/>
      <c r="BDL64" s="16"/>
      <c r="BDM64" s="16"/>
      <c r="BDN64" s="16"/>
      <c r="BDO64" s="16"/>
      <c r="BDP64" s="16"/>
      <c r="BDQ64" s="16"/>
      <c r="BDR64" s="16"/>
      <c r="BDS64" s="16"/>
      <c r="BDT64" s="16"/>
      <c r="BDU64" s="16"/>
      <c r="BDV64" s="16"/>
      <c r="BDW64" s="16"/>
      <c r="BDX64" s="16"/>
      <c r="BDY64" s="16"/>
      <c r="BDZ64" s="16"/>
      <c r="BEA64" s="16"/>
      <c r="BEB64" s="16"/>
      <c r="BEC64" s="16"/>
      <c r="BED64" s="16"/>
      <c r="BEE64" s="16"/>
      <c r="BEF64" s="16"/>
      <c r="BEG64" s="16"/>
      <c r="BEH64" s="16"/>
      <c r="BEI64" s="16"/>
      <c r="BEJ64" s="16"/>
      <c r="BEK64" s="16"/>
      <c r="BEL64" s="16"/>
      <c r="BEM64" s="16"/>
      <c r="BEN64" s="16"/>
      <c r="BEO64" s="16"/>
      <c r="BEP64" s="16"/>
      <c r="BEQ64" s="16"/>
      <c r="BER64" s="16"/>
      <c r="BES64" s="16"/>
      <c r="BET64" s="16"/>
      <c r="BEU64" s="16"/>
      <c r="BEV64" s="16"/>
      <c r="BEW64" s="16"/>
      <c r="BEX64" s="16"/>
      <c r="BEY64" s="16"/>
      <c r="BEZ64" s="16"/>
      <c r="BFA64" s="16"/>
      <c r="BFB64" s="16"/>
      <c r="BFC64" s="16"/>
      <c r="BFD64" s="16"/>
      <c r="BFE64" s="16"/>
      <c r="BFF64" s="16"/>
      <c r="BFG64" s="16"/>
      <c r="BFH64" s="16"/>
      <c r="BFI64" s="16"/>
      <c r="BFJ64" s="16"/>
      <c r="BFK64" s="16"/>
      <c r="BFL64" s="16"/>
      <c r="BFM64" s="16"/>
      <c r="BFN64" s="16"/>
      <c r="BFO64" s="16"/>
      <c r="BFP64" s="16"/>
      <c r="BFQ64" s="16"/>
      <c r="BFR64" s="16"/>
      <c r="BFS64" s="16"/>
      <c r="BFT64" s="16"/>
      <c r="BFU64" s="16"/>
      <c r="BFV64" s="16"/>
      <c r="BFW64" s="16"/>
      <c r="BFX64" s="16"/>
      <c r="BFY64" s="16"/>
      <c r="BFZ64" s="16"/>
      <c r="BGA64" s="16"/>
      <c r="BGB64" s="16"/>
      <c r="BGC64" s="16"/>
      <c r="BGD64" s="16"/>
      <c r="BGE64" s="16"/>
      <c r="BGF64" s="16"/>
      <c r="BGG64" s="16"/>
      <c r="BGH64" s="16"/>
      <c r="BGI64" s="16"/>
      <c r="BGJ64" s="16"/>
      <c r="BGK64" s="16"/>
      <c r="BGL64" s="16"/>
      <c r="BGM64" s="16"/>
      <c r="BGN64" s="16"/>
      <c r="BGO64" s="16"/>
      <c r="BGP64" s="16"/>
      <c r="BGQ64" s="16"/>
      <c r="BGR64" s="16"/>
      <c r="BGS64" s="16"/>
      <c r="BGT64" s="16"/>
      <c r="BGU64" s="16"/>
      <c r="BGV64" s="16"/>
      <c r="BGW64" s="16"/>
      <c r="BGX64" s="16"/>
      <c r="BGY64" s="16"/>
      <c r="BGZ64" s="16"/>
      <c r="BHA64" s="16"/>
      <c r="BHB64" s="16"/>
      <c r="BHC64" s="16"/>
      <c r="BHD64" s="16"/>
      <c r="BHE64" s="16"/>
      <c r="BHF64" s="16"/>
      <c r="BHG64" s="16"/>
      <c r="BHH64" s="16"/>
      <c r="BHI64" s="16"/>
      <c r="BHJ64" s="16"/>
      <c r="BHK64" s="16"/>
      <c r="BHL64" s="16"/>
      <c r="BHM64" s="16"/>
      <c r="BHN64" s="16"/>
      <c r="BHO64" s="16"/>
      <c r="BHP64" s="16"/>
      <c r="BHQ64" s="16"/>
      <c r="BHR64" s="16"/>
      <c r="BHS64" s="16"/>
      <c r="BHT64" s="16"/>
      <c r="BHU64" s="16"/>
      <c r="BHV64" s="16"/>
      <c r="BHW64" s="16"/>
      <c r="BHX64" s="16"/>
      <c r="BHY64" s="16"/>
      <c r="BHZ64" s="16"/>
      <c r="BIA64" s="16"/>
      <c r="BIB64" s="16"/>
      <c r="BIC64" s="16"/>
      <c r="BID64" s="16"/>
      <c r="BIE64" s="16"/>
      <c r="BIF64" s="16"/>
      <c r="BIG64" s="16"/>
      <c r="BIH64" s="16"/>
      <c r="BII64" s="16"/>
      <c r="BIJ64" s="16"/>
      <c r="BIK64" s="16"/>
      <c r="BIL64" s="16"/>
      <c r="BIM64" s="16"/>
      <c r="BIN64" s="16"/>
      <c r="BIO64" s="16"/>
      <c r="BIP64" s="16"/>
      <c r="BIQ64" s="16"/>
      <c r="BIR64" s="16"/>
      <c r="BIS64" s="16"/>
      <c r="BIT64" s="16"/>
      <c r="BIU64" s="16"/>
      <c r="BIV64" s="16"/>
      <c r="BIW64" s="16"/>
      <c r="BIX64" s="16"/>
      <c r="BIY64" s="16"/>
      <c r="BIZ64" s="16"/>
      <c r="BJA64" s="16"/>
      <c r="BJB64" s="16"/>
      <c r="BJC64" s="16"/>
      <c r="BJD64" s="16"/>
      <c r="BJE64" s="16"/>
      <c r="BJF64" s="16"/>
      <c r="BJG64" s="16"/>
      <c r="BJH64" s="16"/>
      <c r="BJI64" s="16"/>
      <c r="BJJ64" s="16"/>
      <c r="BJK64" s="16"/>
      <c r="BJL64" s="16"/>
      <c r="BJM64" s="16"/>
      <c r="BJN64" s="16"/>
      <c r="BJO64" s="16"/>
      <c r="BJP64" s="16"/>
      <c r="BJQ64" s="16"/>
      <c r="BJR64" s="16"/>
      <c r="BJS64" s="16"/>
      <c r="BJT64" s="16"/>
      <c r="BJU64" s="16"/>
      <c r="BJV64" s="16"/>
      <c r="BJW64" s="16"/>
      <c r="BJX64" s="16"/>
      <c r="BJY64" s="16"/>
      <c r="BJZ64" s="16"/>
      <c r="BKA64" s="16"/>
      <c r="BKB64" s="16"/>
      <c r="BKC64" s="16"/>
      <c r="BKD64" s="16"/>
      <c r="BKE64" s="16"/>
      <c r="BKF64" s="16"/>
      <c r="BKG64" s="16"/>
      <c r="BKH64" s="16"/>
      <c r="BKI64" s="16"/>
      <c r="BKJ64" s="16"/>
      <c r="BKK64" s="16"/>
      <c r="BKL64" s="16"/>
      <c r="BKM64" s="16"/>
      <c r="BKN64" s="16"/>
      <c r="BKO64" s="16"/>
      <c r="BKP64" s="16"/>
      <c r="BKQ64" s="16"/>
      <c r="BKR64" s="16"/>
      <c r="BKS64" s="16"/>
      <c r="BKT64" s="16"/>
      <c r="BKU64" s="16"/>
      <c r="BKV64" s="16"/>
      <c r="BKW64" s="16"/>
      <c r="BKX64" s="16"/>
      <c r="BKY64" s="16"/>
      <c r="BKZ64" s="16"/>
      <c r="BLA64" s="16"/>
      <c r="BLB64" s="16"/>
      <c r="BLC64" s="16"/>
      <c r="BLD64" s="16"/>
      <c r="BLE64" s="16"/>
      <c r="BLF64" s="16"/>
      <c r="BLG64" s="16"/>
      <c r="BLH64" s="16"/>
      <c r="BLI64" s="16"/>
      <c r="BLJ64" s="16"/>
      <c r="BLK64" s="16"/>
      <c r="BLL64" s="16"/>
      <c r="BLM64" s="16"/>
      <c r="BLN64" s="16"/>
      <c r="BLO64" s="16"/>
      <c r="BLP64" s="16"/>
      <c r="BLQ64" s="16"/>
      <c r="BLR64" s="16"/>
      <c r="BLS64" s="16"/>
      <c r="BLT64" s="16"/>
      <c r="BLU64" s="16"/>
      <c r="BLV64" s="16"/>
      <c r="BLW64" s="16"/>
      <c r="BLX64" s="16"/>
      <c r="BLY64" s="16"/>
      <c r="BLZ64" s="16"/>
      <c r="BMA64" s="16"/>
      <c r="BMB64" s="16"/>
      <c r="BMC64" s="16"/>
      <c r="BMD64" s="16"/>
      <c r="BME64" s="16"/>
      <c r="BMF64" s="16"/>
      <c r="BMG64" s="16"/>
      <c r="BMH64" s="16"/>
      <c r="BMI64" s="16"/>
      <c r="BMJ64" s="16"/>
      <c r="BMK64" s="16"/>
      <c r="BML64" s="16"/>
      <c r="BMM64" s="16"/>
      <c r="BMN64" s="16"/>
      <c r="BMO64" s="16"/>
      <c r="BMP64" s="16"/>
      <c r="BMQ64" s="16"/>
      <c r="BMR64" s="16"/>
      <c r="BMS64" s="16"/>
      <c r="BMT64" s="16"/>
      <c r="BMU64" s="16"/>
      <c r="BMV64" s="16"/>
      <c r="BMW64" s="16"/>
      <c r="BMX64" s="16"/>
      <c r="BMY64" s="16"/>
      <c r="BMZ64" s="16"/>
      <c r="BNA64" s="16"/>
      <c r="BNB64" s="16"/>
      <c r="BNC64" s="16"/>
      <c r="BND64" s="16"/>
      <c r="BNE64" s="16"/>
      <c r="BNF64" s="16"/>
      <c r="BNG64" s="16"/>
      <c r="BNH64" s="16"/>
      <c r="BNI64" s="16"/>
      <c r="BNJ64" s="16"/>
      <c r="BNK64" s="16"/>
      <c r="BNL64" s="16"/>
      <c r="BNM64" s="16"/>
      <c r="BNN64" s="16"/>
      <c r="BNO64" s="16"/>
      <c r="BNP64" s="16"/>
      <c r="BNQ64" s="16"/>
      <c r="BNR64" s="16"/>
      <c r="BNS64" s="16"/>
      <c r="BNT64" s="16"/>
      <c r="BNU64" s="16"/>
      <c r="BNV64" s="16"/>
      <c r="BNW64" s="16"/>
      <c r="BNX64" s="16"/>
      <c r="BNY64" s="16"/>
      <c r="BNZ64" s="16"/>
      <c r="BOA64" s="16"/>
      <c r="BOB64" s="16"/>
      <c r="BOC64" s="16"/>
      <c r="BOD64" s="16"/>
      <c r="BOE64" s="16"/>
      <c r="BOF64" s="16"/>
      <c r="BOG64" s="16"/>
      <c r="BOH64" s="16"/>
      <c r="BOI64" s="16"/>
      <c r="BOJ64" s="16"/>
      <c r="BOK64" s="16"/>
      <c r="BOL64" s="16"/>
      <c r="BOM64" s="16"/>
      <c r="BON64" s="16"/>
      <c r="BOO64" s="16"/>
      <c r="BOP64" s="16"/>
      <c r="BOQ64" s="16"/>
      <c r="BOR64" s="16"/>
      <c r="BOS64" s="16"/>
      <c r="BOT64" s="16"/>
      <c r="BOU64" s="16"/>
      <c r="BOV64" s="16"/>
      <c r="BOW64" s="16"/>
      <c r="BOX64" s="16"/>
      <c r="BOY64" s="16"/>
      <c r="BOZ64" s="16"/>
      <c r="BPA64" s="16"/>
      <c r="BPB64" s="16"/>
      <c r="BPC64" s="16"/>
      <c r="BPD64" s="16"/>
      <c r="BPE64" s="16"/>
      <c r="BPF64" s="16"/>
      <c r="BPG64" s="16"/>
      <c r="BPH64" s="16"/>
      <c r="BPI64" s="16"/>
      <c r="BPJ64" s="16"/>
      <c r="BPK64" s="16"/>
      <c r="BPL64" s="16"/>
      <c r="BPM64" s="16"/>
      <c r="BPN64" s="16"/>
      <c r="BPO64" s="16"/>
      <c r="BPP64" s="16"/>
      <c r="BPQ64" s="16"/>
      <c r="BPR64" s="16"/>
      <c r="BPS64" s="16"/>
      <c r="BPT64" s="16"/>
      <c r="BPU64" s="16"/>
      <c r="BPV64" s="16"/>
      <c r="BPW64" s="16"/>
      <c r="BPX64" s="16"/>
      <c r="BPY64" s="16"/>
      <c r="BPZ64" s="16"/>
      <c r="BQA64" s="16"/>
      <c r="BQB64" s="16"/>
      <c r="BQC64" s="16"/>
      <c r="BQD64" s="16"/>
      <c r="BQE64" s="16"/>
      <c r="BQF64" s="16"/>
      <c r="BQG64" s="16"/>
      <c r="BQH64" s="16"/>
      <c r="BQI64" s="16"/>
      <c r="BQJ64" s="16"/>
      <c r="BQK64" s="16"/>
      <c r="BQL64" s="16"/>
      <c r="BQM64" s="16"/>
      <c r="BQN64" s="16"/>
      <c r="BQO64" s="16"/>
      <c r="BQP64" s="16"/>
      <c r="BQQ64" s="16"/>
      <c r="BQR64" s="16"/>
      <c r="BQS64" s="16"/>
      <c r="BQT64" s="16"/>
      <c r="BQU64" s="16"/>
      <c r="BQV64" s="16"/>
      <c r="BQW64" s="16"/>
      <c r="BQX64" s="16"/>
      <c r="BQY64" s="16"/>
      <c r="BQZ64" s="16"/>
      <c r="BRA64" s="16"/>
      <c r="BRB64" s="16"/>
      <c r="BRC64" s="16"/>
      <c r="BRD64" s="16"/>
      <c r="BRE64" s="16"/>
      <c r="BRF64" s="16"/>
      <c r="BRG64" s="16"/>
      <c r="BRH64" s="16"/>
      <c r="BRI64" s="16"/>
      <c r="BRJ64" s="16"/>
      <c r="BRK64" s="16"/>
      <c r="BRL64" s="16"/>
      <c r="BRM64" s="16"/>
      <c r="BRN64" s="16"/>
      <c r="BRO64" s="16"/>
      <c r="BRP64" s="16"/>
      <c r="BRQ64" s="16"/>
      <c r="BRR64" s="16"/>
      <c r="BRS64" s="16"/>
      <c r="BRT64" s="16"/>
      <c r="BRU64" s="16"/>
      <c r="BRV64" s="16"/>
      <c r="BRW64" s="16"/>
      <c r="BRX64" s="16"/>
      <c r="BRY64" s="16"/>
      <c r="BRZ64" s="16"/>
      <c r="BSA64" s="16"/>
      <c r="BSB64" s="16"/>
      <c r="BSC64" s="16"/>
      <c r="BSD64" s="16"/>
      <c r="BSE64" s="16"/>
      <c r="BSF64" s="16"/>
      <c r="BSG64" s="16"/>
      <c r="BSH64" s="16"/>
      <c r="BSI64" s="16"/>
      <c r="BSJ64" s="16"/>
      <c r="BSK64" s="16"/>
      <c r="BSL64" s="16"/>
      <c r="BSM64" s="16"/>
      <c r="BSN64" s="16"/>
      <c r="BSO64" s="16"/>
      <c r="BSP64" s="16"/>
      <c r="BSQ64" s="16"/>
      <c r="BSR64" s="16"/>
      <c r="BSS64" s="16"/>
      <c r="BST64" s="16"/>
      <c r="BSU64" s="16"/>
      <c r="BSV64" s="16"/>
      <c r="BSW64" s="16"/>
      <c r="BSX64" s="16"/>
      <c r="BSY64" s="16"/>
      <c r="BSZ64" s="16"/>
      <c r="BTA64" s="16"/>
      <c r="BTB64" s="16"/>
      <c r="BTC64" s="16"/>
      <c r="BTD64" s="16"/>
      <c r="BTE64" s="16"/>
      <c r="BTF64" s="16"/>
      <c r="BTG64" s="16"/>
      <c r="BTH64" s="16"/>
      <c r="BTI64" s="16"/>
      <c r="BTJ64" s="16"/>
      <c r="BTK64" s="16"/>
      <c r="BTL64" s="16"/>
      <c r="BTM64" s="16"/>
      <c r="BTN64" s="16"/>
      <c r="BTO64" s="16"/>
      <c r="BTP64" s="16"/>
      <c r="BTQ64" s="16"/>
      <c r="BTR64" s="16"/>
      <c r="BTS64" s="16"/>
      <c r="BTT64" s="16"/>
      <c r="BTU64" s="16"/>
      <c r="BTV64" s="16"/>
      <c r="BTW64" s="16"/>
      <c r="BTX64" s="16"/>
      <c r="BTY64" s="16"/>
      <c r="BTZ64" s="16"/>
      <c r="BUA64" s="16"/>
      <c r="BUB64" s="16"/>
      <c r="BUC64" s="16"/>
      <c r="BUD64" s="16"/>
      <c r="BUE64" s="16"/>
      <c r="BUF64" s="16"/>
      <c r="BUG64" s="16"/>
      <c r="BUH64" s="16"/>
      <c r="BUI64" s="16"/>
      <c r="BUJ64" s="16"/>
      <c r="BUK64" s="16"/>
      <c r="BUL64" s="16"/>
      <c r="BUM64" s="16"/>
      <c r="BUN64" s="16"/>
      <c r="BUO64" s="16"/>
      <c r="BUP64" s="16"/>
      <c r="BUQ64" s="16"/>
      <c r="BUR64" s="16"/>
      <c r="BUS64" s="16"/>
      <c r="BUT64" s="16"/>
      <c r="BUU64" s="16"/>
      <c r="BUV64" s="16"/>
      <c r="BUW64" s="16"/>
      <c r="BUX64" s="16"/>
      <c r="BUY64" s="16"/>
      <c r="BUZ64" s="16"/>
      <c r="BVA64" s="16"/>
      <c r="BVB64" s="16"/>
      <c r="BVC64" s="16"/>
      <c r="BVD64" s="16"/>
      <c r="BVE64" s="16"/>
      <c r="BVF64" s="16"/>
      <c r="BVG64" s="16"/>
      <c r="BVH64" s="16"/>
      <c r="BVI64" s="16"/>
      <c r="BVJ64" s="16"/>
      <c r="BVK64" s="16"/>
      <c r="BVL64" s="16"/>
      <c r="BVM64" s="16"/>
      <c r="BVN64" s="16"/>
      <c r="BVO64" s="16"/>
      <c r="BVP64" s="16"/>
      <c r="BVQ64" s="16"/>
      <c r="BVR64" s="16"/>
      <c r="BVS64" s="16"/>
      <c r="BVT64" s="16"/>
      <c r="BVU64" s="16"/>
      <c r="BVV64" s="16"/>
      <c r="BVW64" s="16"/>
      <c r="BVX64" s="16"/>
      <c r="BVY64" s="16"/>
      <c r="BVZ64" s="16"/>
      <c r="BWA64" s="16"/>
      <c r="BWB64" s="16"/>
      <c r="BWC64" s="16"/>
      <c r="BWD64" s="16"/>
      <c r="BWE64" s="16"/>
      <c r="BWF64" s="16"/>
      <c r="BWG64" s="16"/>
      <c r="BWH64" s="16"/>
      <c r="BWI64" s="16"/>
      <c r="BWJ64" s="16"/>
      <c r="BWK64" s="16"/>
      <c r="BWL64" s="16"/>
      <c r="BWM64" s="16"/>
      <c r="BWN64" s="16"/>
      <c r="BWO64" s="16"/>
      <c r="BWP64" s="16"/>
      <c r="BWQ64" s="16"/>
      <c r="BWR64" s="16"/>
      <c r="BWS64" s="16"/>
      <c r="BWT64" s="16"/>
      <c r="BWU64" s="16"/>
      <c r="BWV64" s="16"/>
      <c r="BWW64" s="16"/>
      <c r="BWX64" s="16"/>
      <c r="BWY64" s="16"/>
      <c r="BWZ64" s="16"/>
      <c r="BXA64" s="16"/>
      <c r="BXB64" s="16"/>
      <c r="BXC64" s="16"/>
      <c r="BXD64" s="16"/>
    </row>
    <row r="65" spans="1:1980" s="16" customFormat="1">
      <c r="A65" s="104"/>
      <c r="B65" s="338"/>
      <c r="C65" s="338"/>
      <c r="D65" s="338"/>
      <c r="E65" s="338"/>
      <c r="F65" s="338"/>
      <c r="G65" s="338"/>
      <c r="H65" s="338"/>
      <c r="I65" s="338"/>
      <c r="J65" s="338"/>
      <c r="K65" s="338"/>
      <c r="L65" s="105"/>
      <c r="M65" s="105"/>
      <c r="N65" s="106"/>
      <c r="O65" s="95"/>
      <c r="P65" s="108"/>
      <c r="Q65" s="609"/>
    </row>
    <row r="66" spans="1:1980" s="69" customFormat="1" ht="15">
      <c r="A66" s="14">
        <f>0.01+A12</f>
        <v>1.01</v>
      </c>
      <c r="B66" s="667" t="s">
        <v>1094</v>
      </c>
      <c r="C66" s="668"/>
      <c r="D66" s="668"/>
      <c r="E66" s="668"/>
      <c r="F66" s="668"/>
      <c r="G66" s="668"/>
      <c r="H66" s="668"/>
      <c r="I66" s="668"/>
      <c r="J66" s="668"/>
      <c r="K66" s="669"/>
      <c r="L66" s="774" t="s">
        <v>159</v>
      </c>
      <c r="M66" s="775"/>
      <c r="N66" s="45">
        <v>2</v>
      </c>
      <c r="O66" s="133"/>
      <c r="P66" s="134">
        <f>O66*N66</f>
        <v>0</v>
      </c>
      <c r="Q66" s="610"/>
      <c r="R66" s="156"/>
      <c r="S66" s="181"/>
      <c r="T66" s="181"/>
      <c r="U66" s="181"/>
      <c r="V66" s="181"/>
      <c r="W66" s="181"/>
      <c r="X66" s="181"/>
      <c r="Y66" s="181"/>
      <c r="Z66" s="181"/>
      <c r="AA66" s="181"/>
      <c r="AB66" s="181"/>
      <c r="AC66" s="181"/>
      <c r="AD66" s="181"/>
      <c r="AE66" s="181"/>
      <c r="AF66" s="181"/>
      <c r="AG66" s="181"/>
      <c r="AH66" s="181"/>
      <c r="AI66" s="181"/>
      <c r="AJ66" s="181"/>
      <c r="AK66" s="181"/>
      <c r="AL66" s="181"/>
      <c r="AM66" s="181"/>
      <c r="AN66" s="181"/>
      <c r="AO66" s="181"/>
      <c r="AP66" s="181"/>
      <c r="AQ66" s="181"/>
      <c r="AR66" s="181"/>
      <c r="AS66" s="181"/>
      <c r="AT66" s="181"/>
      <c r="AU66" s="181"/>
      <c r="AV66" s="181"/>
      <c r="AW66" s="181"/>
      <c r="AX66" s="181"/>
      <c r="AY66" s="181"/>
      <c r="AZ66" s="181"/>
      <c r="BA66" s="181"/>
      <c r="BB66" s="181"/>
      <c r="BC66" s="181"/>
      <c r="BD66" s="181"/>
      <c r="BE66" s="181"/>
      <c r="BF66" s="181"/>
      <c r="BG66" s="181"/>
      <c r="BH66" s="181"/>
      <c r="BI66" s="181"/>
      <c r="BJ66" s="181"/>
      <c r="BK66" s="181"/>
      <c r="BL66" s="181"/>
      <c r="BM66" s="181"/>
      <c r="BN66" s="181"/>
      <c r="BO66" s="181"/>
      <c r="BP66" s="181"/>
      <c r="BQ66" s="181"/>
      <c r="BR66" s="181"/>
      <c r="BS66" s="181"/>
      <c r="BT66" s="181"/>
      <c r="BU66" s="181"/>
      <c r="BV66" s="181"/>
      <c r="BW66" s="181"/>
      <c r="BX66" s="181"/>
      <c r="BY66" s="181"/>
      <c r="BZ66" s="181"/>
      <c r="CA66" s="181"/>
      <c r="CB66" s="181"/>
      <c r="CC66" s="181"/>
      <c r="CD66" s="181"/>
      <c r="CE66" s="181"/>
      <c r="CF66" s="181"/>
      <c r="CG66" s="181"/>
      <c r="CH66" s="181"/>
      <c r="CI66" s="181"/>
      <c r="CJ66" s="181"/>
      <c r="CK66" s="181"/>
      <c r="CL66" s="181"/>
      <c r="CM66" s="181"/>
      <c r="CN66" s="181"/>
      <c r="CO66" s="181"/>
      <c r="CP66" s="181"/>
      <c r="CQ66" s="181"/>
      <c r="CR66" s="181"/>
      <c r="CS66" s="181"/>
      <c r="CT66" s="181"/>
      <c r="CU66" s="181"/>
      <c r="CV66" s="181"/>
      <c r="CW66" s="181"/>
      <c r="CX66" s="181"/>
      <c r="CY66" s="181"/>
      <c r="CZ66" s="181"/>
      <c r="DA66" s="181"/>
      <c r="DB66" s="181"/>
      <c r="DC66" s="181"/>
      <c r="DD66" s="181"/>
      <c r="DE66" s="181"/>
      <c r="DF66" s="181"/>
      <c r="DG66" s="181"/>
      <c r="DH66" s="181"/>
      <c r="DI66" s="181"/>
      <c r="DJ66" s="181"/>
      <c r="DK66" s="181"/>
      <c r="DL66" s="181"/>
      <c r="DM66" s="181"/>
      <c r="DN66" s="181"/>
      <c r="DO66" s="181"/>
      <c r="DP66" s="181"/>
      <c r="DQ66" s="181"/>
      <c r="DR66" s="181"/>
      <c r="DS66" s="181"/>
      <c r="DT66" s="181"/>
      <c r="DU66" s="181"/>
      <c r="DV66" s="181"/>
      <c r="DW66" s="181"/>
      <c r="DX66" s="181"/>
      <c r="DY66" s="181"/>
      <c r="DZ66" s="181"/>
      <c r="EA66" s="181"/>
      <c r="EB66" s="181"/>
      <c r="EC66" s="181"/>
      <c r="ED66" s="181"/>
      <c r="EE66" s="181"/>
      <c r="EF66" s="181"/>
      <c r="EG66" s="181"/>
      <c r="EH66" s="181"/>
      <c r="EI66" s="181"/>
      <c r="EJ66" s="181"/>
      <c r="EK66" s="181"/>
      <c r="EL66" s="181"/>
      <c r="EM66" s="181"/>
      <c r="EN66" s="181"/>
      <c r="EO66" s="181"/>
      <c r="EP66" s="181"/>
      <c r="EQ66" s="181"/>
      <c r="ER66" s="181"/>
      <c r="ES66" s="181"/>
      <c r="ET66" s="181"/>
      <c r="EU66" s="181"/>
      <c r="EV66" s="181"/>
      <c r="EW66" s="181"/>
      <c r="EX66" s="181"/>
      <c r="EY66" s="181"/>
      <c r="EZ66" s="181"/>
      <c r="FA66" s="181"/>
      <c r="FB66" s="181"/>
      <c r="FC66" s="181"/>
      <c r="FD66" s="181"/>
      <c r="FE66" s="181"/>
      <c r="FF66" s="181"/>
      <c r="FG66" s="181"/>
      <c r="FH66" s="181"/>
      <c r="FI66" s="181"/>
      <c r="FJ66" s="181"/>
      <c r="FK66" s="181"/>
      <c r="FL66" s="181"/>
      <c r="FM66" s="181"/>
      <c r="FN66" s="181"/>
      <c r="FO66" s="181"/>
      <c r="FP66" s="181"/>
      <c r="FQ66" s="181"/>
      <c r="FR66" s="181"/>
      <c r="FS66" s="181"/>
      <c r="FT66" s="181"/>
      <c r="FU66" s="181"/>
      <c r="FV66" s="181"/>
      <c r="FW66" s="181"/>
      <c r="FX66" s="181"/>
      <c r="FY66" s="181"/>
      <c r="FZ66" s="181"/>
      <c r="GA66" s="181"/>
      <c r="GB66" s="181"/>
      <c r="GC66" s="181"/>
      <c r="GD66" s="181"/>
      <c r="GE66" s="181"/>
      <c r="GF66" s="181"/>
      <c r="GG66" s="181"/>
      <c r="GH66" s="181"/>
      <c r="GI66" s="181"/>
      <c r="GJ66" s="181"/>
      <c r="GK66" s="181"/>
      <c r="GL66" s="181"/>
      <c r="GM66" s="181"/>
      <c r="GN66" s="181"/>
      <c r="GO66" s="181"/>
      <c r="GP66" s="181"/>
      <c r="GQ66" s="181"/>
      <c r="GR66" s="181"/>
      <c r="GS66" s="181"/>
      <c r="GT66" s="181"/>
      <c r="GU66" s="181"/>
      <c r="GV66" s="181"/>
      <c r="GW66" s="181"/>
      <c r="GX66" s="181"/>
      <c r="GY66" s="181"/>
      <c r="GZ66" s="181"/>
      <c r="HA66" s="181"/>
      <c r="HB66" s="181"/>
      <c r="HC66" s="181"/>
      <c r="HD66" s="181"/>
      <c r="HE66" s="181"/>
      <c r="HF66" s="181"/>
      <c r="HG66" s="181"/>
      <c r="HH66" s="181"/>
      <c r="HI66" s="181"/>
      <c r="HJ66" s="181"/>
      <c r="HK66" s="181"/>
      <c r="HL66" s="181"/>
      <c r="HM66" s="181"/>
      <c r="HN66" s="181"/>
      <c r="HO66" s="181"/>
      <c r="HP66" s="181"/>
      <c r="HQ66" s="181"/>
      <c r="HR66" s="181"/>
      <c r="HS66" s="181"/>
      <c r="HT66" s="181"/>
      <c r="HU66" s="181"/>
      <c r="HV66" s="181"/>
      <c r="HW66" s="181"/>
      <c r="HX66" s="181"/>
      <c r="HY66" s="181"/>
      <c r="HZ66" s="181"/>
      <c r="IA66" s="181"/>
      <c r="IB66" s="181"/>
      <c r="IC66" s="181"/>
      <c r="ID66" s="181"/>
      <c r="IE66" s="181"/>
      <c r="IF66" s="181"/>
      <c r="IG66" s="181"/>
      <c r="IH66" s="181"/>
      <c r="II66" s="181"/>
      <c r="IJ66" s="181"/>
      <c r="IK66" s="181"/>
      <c r="IL66" s="181"/>
      <c r="IM66" s="181"/>
      <c r="IN66" s="181"/>
      <c r="IO66" s="181"/>
      <c r="IP66" s="181"/>
      <c r="IQ66" s="181"/>
      <c r="IR66" s="181"/>
      <c r="IS66" s="181"/>
      <c r="IT66" s="181"/>
      <c r="IU66" s="181"/>
      <c r="IV66" s="181"/>
      <c r="IW66" s="181"/>
      <c r="IX66" s="181"/>
      <c r="IY66" s="181"/>
      <c r="IZ66" s="181"/>
      <c r="JA66" s="181"/>
      <c r="JB66" s="181"/>
      <c r="JC66" s="181"/>
      <c r="JD66" s="181"/>
      <c r="JE66" s="181"/>
      <c r="JF66" s="181"/>
      <c r="JG66" s="181"/>
      <c r="JH66" s="181"/>
      <c r="JI66" s="181"/>
      <c r="JJ66" s="181"/>
      <c r="JK66" s="181"/>
      <c r="JL66" s="181"/>
      <c r="JM66" s="181"/>
      <c r="JN66" s="181"/>
      <c r="JO66" s="181"/>
      <c r="JP66" s="181"/>
      <c r="JQ66" s="181"/>
      <c r="JR66" s="181"/>
      <c r="JS66" s="181"/>
      <c r="JT66" s="181"/>
      <c r="JU66" s="181"/>
      <c r="JV66" s="181"/>
      <c r="JW66" s="181"/>
      <c r="JX66" s="181"/>
      <c r="JY66" s="181"/>
      <c r="JZ66" s="181"/>
      <c r="KA66" s="181"/>
      <c r="KB66" s="181"/>
      <c r="KC66" s="181"/>
      <c r="KD66" s="181"/>
      <c r="KE66" s="181"/>
      <c r="KF66" s="181"/>
      <c r="KG66" s="181"/>
      <c r="KH66" s="181"/>
      <c r="KI66" s="181"/>
      <c r="KJ66" s="181"/>
      <c r="KK66" s="181"/>
      <c r="KL66" s="181"/>
      <c r="KM66" s="181"/>
      <c r="KN66" s="181"/>
      <c r="KO66" s="181"/>
      <c r="KP66" s="181"/>
      <c r="KQ66" s="181"/>
      <c r="KR66" s="181"/>
      <c r="KS66" s="181"/>
      <c r="KT66" s="181"/>
      <c r="KU66" s="181"/>
      <c r="KV66" s="181"/>
      <c r="KW66" s="181"/>
      <c r="KX66" s="181"/>
      <c r="KY66" s="181"/>
      <c r="KZ66" s="181"/>
      <c r="LA66" s="181"/>
      <c r="LB66" s="181"/>
      <c r="LC66" s="181"/>
      <c r="LD66" s="181"/>
      <c r="LE66" s="181"/>
      <c r="LF66" s="181"/>
      <c r="LG66" s="181"/>
      <c r="LH66" s="181"/>
      <c r="LI66" s="181"/>
      <c r="LJ66" s="181"/>
      <c r="LK66" s="181"/>
      <c r="LL66" s="181"/>
      <c r="LM66" s="181"/>
      <c r="LN66" s="181"/>
      <c r="LO66" s="181"/>
      <c r="LP66" s="181"/>
      <c r="LQ66" s="181"/>
      <c r="LR66" s="181"/>
      <c r="LS66" s="181"/>
      <c r="LT66" s="181"/>
      <c r="LU66" s="181"/>
      <c r="LV66" s="181"/>
      <c r="LW66" s="181"/>
      <c r="LX66" s="181"/>
      <c r="LY66" s="181"/>
      <c r="LZ66" s="181"/>
      <c r="MA66" s="181"/>
      <c r="MB66" s="181"/>
      <c r="MC66" s="181"/>
      <c r="MD66" s="181"/>
      <c r="ME66" s="181"/>
      <c r="MF66" s="181"/>
      <c r="MG66" s="181"/>
      <c r="MH66" s="181"/>
      <c r="MI66" s="181"/>
      <c r="MJ66" s="181"/>
      <c r="MK66" s="181"/>
      <c r="ML66" s="181"/>
      <c r="MM66" s="181"/>
      <c r="MN66" s="181"/>
      <c r="MO66" s="181"/>
      <c r="MP66" s="181"/>
      <c r="MQ66" s="181"/>
      <c r="MR66" s="181"/>
      <c r="MS66" s="181"/>
      <c r="MT66" s="181"/>
      <c r="MU66" s="181"/>
      <c r="MV66" s="181"/>
      <c r="MW66" s="181"/>
      <c r="MX66" s="181"/>
      <c r="MY66" s="181"/>
      <c r="MZ66" s="181"/>
      <c r="NA66" s="181"/>
      <c r="NB66" s="181"/>
      <c r="NC66" s="181"/>
      <c r="ND66" s="181"/>
      <c r="NE66" s="181"/>
      <c r="NF66" s="181"/>
      <c r="NG66" s="181"/>
      <c r="NH66" s="181"/>
      <c r="NI66" s="181"/>
      <c r="NJ66" s="181"/>
      <c r="NK66" s="181"/>
      <c r="NL66" s="181"/>
      <c r="NM66" s="181"/>
      <c r="NN66" s="181"/>
      <c r="NO66" s="181"/>
      <c r="NP66" s="181"/>
      <c r="NQ66" s="181"/>
      <c r="NR66" s="181"/>
      <c r="NS66" s="181"/>
      <c r="NT66" s="181"/>
      <c r="NU66" s="181"/>
      <c r="NV66" s="181"/>
      <c r="NW66" s="181"/>
      <c r="NX66" s="181"/>
      <c r="NY66" s="181"/>
      <c r="NZ66" s="181"/>
      <c r="OA66" s="181"/>
      <c r="OB66" s="181"/>
      <c r="OC66" s="181"/>
      <c r="OD66" s="181"/>
      <c r="OE66" s="181"/>
      <c r="OF66" s="181"/>
      <c r="OG66" s="181"/>
      <c r="OH66" s="181"/>
      <c r="OI66" s="181"/>
      <c r="OJ66" s="181"/>
      <c r="OK66" s="181"/>
      <c r="OL66" s="181"/>
      <c r="OM66" s="181"/>
      <c r="ON66" s="181"/>
      <c r="OO66" s="181"/>
      <c r="OP66" s="181"/>
      <c r="OQ66" s="181"/>
      <c r="OR66" s="181"/>
      <c r="OS66" s="181"/>
      <c r="OT66" s="181"/>
      <c r="OU66" s="181"/>
      <c r="OV66" s="181"/>
      <c r="OW66" s="181"/>
      <c r="OX66" s="181"/>
      <c r="OY66" s="181"/>
      <c r="OZ66" s="181"/>
      <c r="PA66" s="181"/>
      <c r="PB66" s="181"/>
      <c r="PC66" s="181"/>
      <c r="PD66" s="181"/>
      <c r="PE66" s="181"/>
      <c r="PF66" s="181"/>
      <c r="PG66" s="181"/>
      <c r="PH66" s="181"/>
      <c r="PI66" s="181"/>
      <c r="PJ66" s="181"/>
      <c r="PK66" s="181"/>
      <c r="PL66" s="181"/>
      <c r="PM66" s="181"/>
      <c r="PN66" s="181"/>
      <c r="PO66" s="181"/>
      <c r="PP66" s="181"/>
      <c r="PQ66" s="181"/>
      <c r="PR66" s="181"/>
      <c r="PS66" s="181"/>
      <c r="PT66" s="181"/>
      <c r="PU66" s="181"/>
      <c r="PV66" s="181"/>
      <c r="PW66" s="181"/>
      <c r="PX66" s="181"/>
      <c r="PY66" s="181"/>
      <c r="PZ66" s="181"/>
      <c r="QA66" s="181"/>
      <c r="QB66" s="181"/>
      <c r="QC66" s="181"/>
      <c r="QD66" s="181"/>
      <c r="QE66" s="181"/>
      <c r="QF66" s="181"/>
      <c r="QG66" s="181"/>
      <c r="QH66" s="181"/>
      <c r="QI66" s="181"/>
      <c r="QJ66" s="181"/>
      <c r="QK66" s="181"/>
      <c r="QL66" s="181"/>
      <c r="QM66" s="181"/>
      <c r="QN66" s="181"/>
      <c r="QO66" s="181"/>
      <c r="QP66" s="181"/>
      <c r="QQ66" s="181"/>
      <c r="QR66" s="181"/>
      <c r="QS66" s="181"/>
      <c r="QT66" s="181"/>
      <c r="QU66" s="181"/>
      <c r="QV66" s="181"/>
      <c r="QW66" s="181"/>
      <c r="QX66" s="181"/>
      <c r="QY66" s="181"/>
      <c r="QZ66" s="181"/>
      <c r="RA66" s="181"/>
      <c r="RB66" s="181"/>
      <c r="RC66" s="181"/>
      <c r="RD66" s="181"/>
      <c r="RE66" s="181"/>
      <c r="RF66" s="181"/>
      <c r="RG66" s="181"/>
      <c r="RH66" s="181"/>
      <c r="RI66" s="181"/>
      <c r="RJ66" s="181"/>
      <c r="RK66" s="181"/>
      <c r="RL66" s="181"/>
      <c r="RM66" s="181"/>
      <c r="RN66" s="181"/>
      <c r="RO66" s="181"/>
      <c r="RP66" s="181"/>
      <c r="RQ66" s="181"/>
      <c r="RR66" s="181"/>
      <c r="RS66" s="181"/>
      <c r="RT66" s="181"/>
      <c r="RU66" s="181"/>
      <c r="RV66" s="181"/>
      <c r="RW66" s="181"/>
      <c r="RX66" s="181"/>
      <c r="RY66" s="181"/>
      <c r="RZ66" s="181"/>
      <c r="SA66" s="181"/>
      <c r="SB66" s="181"/>
      <c r="SC66" s="181"/>
      <c r="SD66" s="181"/>
      <c r="SE66" s="181"/>
      <c r="SF66" s="181"/>
      <c r="SG66" s="181"/>
      <c r="SH66" s="181"/>
      <c r="SI66" s="181"/>
      <c r="SJ66" s="181"/>
      <c r="SK66" s="181"/>
      <c r="SL66" s="181"/>
      <c r="SM66" s="181"/>
      <c r="SN66" s="181"/>
      <c r="SO66" s="181"/>
      <c r="SP66" s="181"/>
      <c r="SQ66" s="181"/>
      <c r="SR66" s="181"/>
      <c r="SS66" s="181"/>
      <c r="ST66" s="181"/>
      <c r="SU66" s="181"/>
      <c r="SV66" s="181"/>
      <c r="SW66" s="181"/>
      <c r="SX66" s="181"/>
      <c r="SY66" s="181"/>
      <c r="SZ66" s="181"/>
      <c r="TA66" s="181"/>
      <c r="TB66" s="181"/>
      <c r="TC66" s="181"/>
      <c r="TD66" s="181"/>
      <c r="TE66" s="181"/>
      <c r="TF66" s="181"/>
      <c r="TG66" s="181"/>
      <c r="TH66" s="181"/>
      <c r="TI66" s="181"/>
      <c r="TJ66" s="181"/>
      <c r="TK66" s="181"/>
      <c r="TL66" s="181"/>
      <c r="TM66" s="181"/>
      <c r="TN66" s="181"/>
      <c r="TO66" s="181"/>
      <c r="TP66" s="181"/>
      <c r="TQ66" s="181"/>
      <c r="TR66" s="181"/>
      <c r="TS66" s="181"/>
      <c r="TT66" s="181"/>
      <c r="TU66" s="181"/>
      <c r="TV66" s="181"/>
      <c r="TW66" s="181"/>
      <c r="TX66" s="181"/>
      <c r="TY66" s="181"/>
      <c r="TZ66" s="181"/>
      <c r="UA66" s="181"/>
      <c r="UB66" s="181"/>
      <c r="UC66" s="181"/>
      <c r="UD66" s="181"/>
      <c r="UE66" s="181"/>
      <c r="UF66" s="181"/>
      <c r="UG66" s="181"/>
      <c r="UH66" s="181"/>
      <c r="UI66" s="181"/>
      <c r="UJ66" s="181"/>
      <c r="UK66" s="181"/>
      <c r="UL66" s="181"/>
      <c r="UM66" s="181"/>
      <c r="UN66" s="181"/>
      <c r="UO66" s="181"/>
      <c r="UP66" s="181"/>
      <c r="UQ66" s="181"/>
      <c r="UR66" s="181"/>
      <c r="US66" s="181"/>
      <c r="UT66" s="181"/>
      <c r="UU66" s="181"/>
      <c r="UV66" s="181"/>
      <c r="UW66" s="181"/>
      <c r="UX66" s="181"/>
      <c r="UY66" s="181"/>
      <c r="UZ66" s="181"/>
      <c r="VA66" s="181"/>
      <c r="VB66" s="181"/>
      <c r="VC66" s="181"/>
      <c r="VD66" s="181"/>
      <c r="VE66" s="181"/>
      <c r="VF66" s="181"/>
      <c r="VG66" s="181"/>
      <c r="VH66" s="181"/>
      <c r="VI66" s="181"/>
      <c r="VJ66" s="181"/>
      <c r="VK66" s="181"/>
      <c r="VL66" s="181"/>
      <c r="VM66" s="181"/>
      <c r="VN66" s="181"/>
      <c r="VO66" s="181"/>
      <c r="VP66" s="181"/>
      <c r="VQ66" s="181"/>
      <c r="VR66" s="181"/>
      <c r="VS66" s="181"/>
      <c r="VT66" s="181"/>
      <c r="VU66" s="181"/>
      <c r="VV66" s="181"/>
      <c r="VW66" s="181"/>
      <c r="VX66" s="181"/>
      <c r="VY66" s="181"/>
      <c r="VZ66" s="181"/>
      <c r="WA66" s="181"/>
      <c r="WB66" s="181"/>
      <c r="WC66" s="181"/>
      <c r="WD66" s="181"/>
      <c r="WE66" s="181"/>
      <c r="WF66" s="181"/>
      <c r="WG66" s="181"/>
      <c r="WH66" s="181"/>
      <c r="WI66" s="181"/>
      <c r="WJ66" s="181"/>
      <c r="WK66" s="181"/>
      <c r="WL66" s="181"/>
      <c r="WM66" s="181"/>
      <c r="WN66" s="181"/>
      <c r="WO66" s="181"/>
      <c r="WP66" s="181"/>
      <c r="WQ66" s="181"/>
      <c r="WR66" s="181"/>
      <c r="WS66" s="181"/>
      <c r="WT66" s="181"/>
      <c r="WU66" s="181"/>
      <c r="WV66" s="181"/>
      <c r="WW66" s="181"/>
      <c r="WX66" s="181"/>
      <c r="WY66" s="181"/>
      <c r="WZ66" s="181"/>
      <c r="XA66" s="181"/>
      <c r="XB66" s="181"/>
      <c r="XC66" s="181"/>
      <c r="XD66" s="181"/>
      <c r="XE66" s="181"/>
      <c r="XF66" s="181"/>
      <c r="XG66" s="181"/>
      <c r="XH66" s="181"/>
      <c r="XI66" s="181"/>
      <c r="XJ66" s="181"/>
      <c r="XK66" s="181"/>
      <c r="XL66" s="181"/>
      <c r="XM66" s="181"/>
      <c r="XN66" s="181"/>
      <c r="XO66" s="181"/>
      <c r="XP66" s="181"/>
      <c r="XQ66" s="181"/>
      <c r="XR66" s="181"/>
      <c r="XS66" s="181"/>
      <c r="XT66" s="181"/>
      <c r="XU66" s="181"/>
      <c r="XV66" s="181"/>
      <c r="XW66" s="181"/>
      <c r="XX66" s="181"/>
      <c r="XY66" s="181"/>
      <c r="XZ66" s="181"/>
      <c r="YA66" s="181"/>
      <c r="YB66" s="181"/>
      <c r="YC66" s="181"/>
      <c r="YD66" s="181"/>
      <c r="YE66" s="181"/>
      <c r="YF66" s="181"/>
      <c r="YG66" s="181"/>
      <c r="YH66" s="181"/>
      <c r="YI66" s="181"/>
      <c r="YJ66" s="181"/>
      <c r="YK66" s="181"/>
      <c r="YL66" s="181"/>
      <c r="YM66" s="181"/>
      <c r="YN66" s="181"/>
      <c r="YO66" s="181"/>
      <c r="YP66" s="181"/>
      <c r="YQ66" s="181"/>
      <c r="YR66" s="181"/>
      <c r="YS66" s="181"/>
      <c r="YT66" s="181"/>
      <c r="YU66" s="181"/>
      <c r="YV66" s="181"/>
      <c r="YW66" s="181"/>
      <c r="YX66" s="181"/>
      <c r="YY66" s="181"/>
      <c r="YZ66" s="181"/>
      <c r="ZA66" s="181"/>
      <c r="ZB66" s="181"/>
      <c r="ZC66" s="181"/>
      <c r="ZD66" s="181"/>
      <c r="ZE66" s="181"/>
      <c r="ZF66" s="181"/>
      <c r="ZG66" s="181"/>
      <c r="ZH66" s="181"/>
      <c r="ZI66" s="181"/>
      <c r="ZJ66" s="181"/>
      <c r="ZK66" s="181"/>
      <c r="ZL66" s="181"/>
      <c r="ZM66" s="181"/>
      <c r="ZN66" s="181"/>
      <c r="ZO66" s="181"/>
      <c r="ZP66" s="181"/>
      <c r="ZQ66" s="181"/>
      <c r="ZR66" s="181"/>
      <c r="ZS66" s="181"/>
      <c r="ZT66" s="181"/>
      <c r="ZU66" s="181"/>
      <c r="ZV66" s="181"/>
      <c r="ZW66" s="181"/>
      <c r="ZX66" s="181"/>
      <c r="ZY66" s="181"/>
      <c r="ZZ66" s="181"/>
      <c r="AAA66" s="181"/>
      <c r="AAB66" s="181"/>
      <c r="AAC66" s="181"/>
      <c r="AAD66" s="181"/>
      <c r="AAE66" s="181"/>
      <c r="AAF66" s="181"/>
      <c r="AAG66" s="181"/>
      <c r="AAH66" s="181"/>
      <c r="AAI66" s="181"/>
      <c r="AAJ66" s="181"/>
      <c r="AAK66" s="181"/>
      <c r="AAL66" s="181"/>
      <c r="AAM66" s="181"/>
      <c r="AAN66" s="181"/>
      <c r="AAO66" s="181"/>
      <c r="AAP66" s="181"/>
      <c r="AAQ66" s="181"/>
      <c r="AAR66" s="181"/>
      <c r="AAS66" s="181"/>
      <c r="AAT66" s="181"/>
      <c r="AAU66" s="181"/>
      <c r="AAV66" s="181"/>
      <c r="AAW66" s="181"/>
      <c r="AAX66" s="181"/>
      <c r="AAY66" s="181"/>
      <c r="AAZ66" s="181"/>
      <c r="ABA66" s="181"/>
      <c r="ABB66" s="181"/>
      <c r="ABC66" s="181"/>
      <c r="ABD66" s="181"/>
      <c r="ABE66" s="181"/>
      <c r="ABF66" s="181"/>
      <c r="ABG66" s="181"/>
      <c r="ABH66" s="181"/>
      <c r="ABI66" s="181"/>
      <c r="ABJ66" s="181"/>
      <c r="ABK66" s="181"/>
      <c r="ABL66" s="181"/>
      <c r="ABM66" s="181"/>
      <c r="ABN66" s="181"/>
      <c r="ABO66" s="181"/>
      <c r="ABP66" s="181"/>
      <c r="ABQ66" s="181"/>
      <c r="ABR66" s="181"/>
      <c r="ABS66" s="181"/>
      <c r="ABT66" s="181"/>
      <c r="ABU66" s="181"/>
      <c r="ABV66" s="181"/>
      <c r="ABW66" s="181"/>
      <c r="ABX66" s="181"/>
      <c r="ABY66" s="181"/>
      <c r="ABZ66" s="181"/>
      <c r="ACA66" s="181"/>
      <c r="ACB66" s="181"/>
      <c r="ACC66" s="181"/>
      <c r="ACD66" s="181"/>
      <c r="ACE66" s="181"/>
      <c r="ACF66" s="181"/>
      <c r="ACG66" s="181"/>
      <c r="ACH66" s="181"/>
      <c r="ACI66" s="181"/>
      <c r="ACJ66" s="181"/>
      <c r="ACK66" s="181"/>
      <c r="ACL66" s="181"/>
      <c r="ACM66" s="181"/>
      <c r="ACN66" s="181"/>
      <c r="ACO66" s="181"/>
      <c r="ACP66" s="181"/>
      <c r="ACQ66" s="181"/>
      <c r="ACR66" s="181"/>
      <c r="ACS66" s="181"/>
      <c r="ACT66" s="181"/>
      <c r="ACU66" s="181"/>
      <c r="ACV66" s="181"/>
      <c r="ACW66" s="181"/>
      <c r="ACX66" s="181"/>
      <c r="ACY66" s="181"/>
      <c r="ACZ66" s="181"/>
      <c r="ADA66" s="181"/>
      <c r="ADB66" s="181"/>
      <c r="ADC66" s="181"/>
      <c r="ADD66" s="181"/>
      <c r="ADE66" s="181"/>
      <c r="ADF66" s="181"/>
      <c r="ADG66" s="181"/>
      <c r="ADH66" s="181"/>
      <c r="ADI66" s="181"/>
      <c r="ADJ66" s="181"/>
      <c r="ADK66" s="181"/>
      <c r="ADL66" s="181"/>
      <c r="ADM66" s="181"/>
      <c r="ADN66" s="181"/>
      <c r="ADO66" s="181"/>
      <c r="ADP66" s="181"/>
      <c r="ADQ66" s="181"/>
      <c r="ADR66" s="181"/>
      <c r="ADS66" s="181"/>
      <c r="ADT66" s="181"/>
      <c r="ADU66" s="181"/>
      <c r="ADV66" s="181"/>
      <c r="ADW66" s="181"/>
      <c r="ADX66" s="181"/>
      <c r="ADY66" s="181"/>
      <c r="ADZ66" s="181"/>
      <c r="AEA66" s="181"/>
      <c r="AEB66" s="181"/>
      <c r="AEC66" s="181"/>
      <c r="AED66" s="181"/>
      <c r="AEE66" s="181"/>
      <c r="AEF66" s="181"/>
      <c r="AEG66" s="181"/>
      <c r="AEH66" s="181"/>
      <c r="AEI66" s="181"/>
      <c r="AEJ66" s="181"/>
      <c r="AEK66" s="181"/>
      <c r="AEL66" s="181"/>
      <c r="AEM66" s="181"/>
      <c r="AEN66" s="181"/>
      <c r="AEO66" s="181"/>
      <c r="AEP66" s="181"/>
      <c r="AEQ66" s="181"/>
      <c r="AER66" s="181"/>
      <c r="AES66" s="181"/>
      <c r="AET66" s="181"/>
      <c r="AEU66" s="181"/>
      <c r="AEV66" s="181"/>
      <c r="AEW66" s="181"/>
      <c r="AEX66" s="181"/>
      <c r="AEY66" s="181"/>
      <c r="AEZ66" s="181"/>
      <c r="AFA66" s="181"/>
      <c r="AFB66" s="181"/>
      <c r="AFC66" s="181"/>
      <c r="AFD66" s="181"/>
      <c r="AFE66" s="181"/>
      <c r="AFF66" s="181"/>
      <c r="AFG66" s="181"/>
      <c r="AFH66" s="181"/>
      <c r="AFI66" s="181"/>
      <c r="AFJ66" s="181"/>
      <c r="AFK66" s="181"/>
      <c r="AFL66" s="181"/>
      <c r="AFM66" s="181"/>
      <c r="AFN66" s="181"/>
      <c r="AFO66" s="181"/>
      <c r="AFP66" s="181"/>
      <c r="AFQ66" s="181"/>
      <c r="AFR66" s="181"/>
      <c r="AFS66" s="181"/>
      <c r="AFT66" s="181"/>
      <c r="AFU66" s="181"/>
      <c r="AFV66" s="181"/>
      <c r="AFW66" s="181"/>
      <c r="AFX66" s="181"/>
      <c r="AFY66" s="181"/>
      <c r="AFZ66" s="181"/>
      <c r="AGA66" s="181"/>
      <c r="AGB66" s="181"/>
      <c r="AGC66" s="181"/>
      <c r="AGD66" s="181"/>
      <c r="AGE66" s="181"/>
      <c r="AGF66" s="181"/>
      <c r="AGG66" s="181"/>
      <c r="AGH66" s="181"/>
      <c r="AGI66" s="181"/>
      <c r="AGJ66" s="181"/>
      <c r="AGK66" s="181"/>
      <c r="AGL66" s="181"/>
      <c r="AGM66" s="181"/>
      <c r="AGN66" s="181"/>
      <c r="AGO66" s="181"/>
      <c r="AGP66" s="181"/>
      <c r="AGQ66" s="181"/>
      <c r="AGR66" s="181"/>
      <c r="AGS66" s="181"/>
      <c r="AGT66" s="181"/>
      <c r="AGU66" s="181"/>
      <c r="AGV66" s="181"/>
      <c r="AGW66" s="181"/>
      <c r="AGX66" s="181"/>
      <c r="AGY66" s="181"/>
      <c r="AGZ66" s="181"/>
      <c r="AHA66" s="181"/>
      <c r="AHB66" s="181"/>
      <c r="AHC66" s="181"/>
      <c r="AHD66" s="181"/>
      <c r="AHE66" s="181"/>
      <c r="AHF66" s="181"/>
      <c r="AHG66" s="181"/>
      <c r="AHH66" s="181"/>
      <c r="AHI66" s="181"/>
      <c r="AHJ66" s="181"/>
      <c r="AHK66" s="181"/>
      <c r="AHL66" s="181"/>
      <c r="AHM66" s="181"/>
      <c r="AHN66" s="181"/>
      <c r="AHO66" s="181"/>
      <c r="AHP66" s="181"/>
      <c r="AHQ66" s="181"/>
      <c r="AHR66" s="181"/>
      <c r="AHS66" s="181"/>
      <c r="AHT66" s="181"/>
      <c r="AHU66" s="181"/>
      <c r="AHV66" s="181"/>
      <c r="AHW66" s="181"/>
      <c r="AHX66" s="181"/>
      <c r="AHY66" s="181"/>
      <c r="AHZ66" s="181"/>
      <c r="AIA66" s="181"/>
      <c r="AIB66" s="181"/>
      <c r="AIC66" s="181"/>
      <c r="AID66" s="181"/>
      <c r="AIE66" s="181"/>
      <c r="AIF66" s="181"/>
      <c r="AIG66" s="181"/>
      <c r="AIH66" s="181"/>
      <c r="AII66" s="181"/>
      <c r="AIJ66" s="181"/>
      <c r="AIK66" s="181"/>
      <c r="AIL66" s="181"/>
      <c r="AIM66" s="181"/>
      <c r="AIN66" s="181"/>
      <c r="AIO66" s="181"/>
      <c r="AIP66" s="181"/>
      <c r="AIQ66" s="181"/>
      <c r="AIR66" s="181"/>
      <c r="AIS66" s="181"/>
      <c r="AIT66" s="181"/>
      <c r="AIU66" s="181"/>
      <c r="AIV66" s="181"/>
      <c r="AIW66" s="181"/>
      <c r="AIX66" s="181"/>
      <c r="AIY66" s="181"/>
      <c r="AIZ66" s="181"/>
      <c r="AJA66" s="181"/>
      <c r="AJB66" s="181"/>
      <c r="AJC66" s="181"/>
      <c r="AJD66" s="181"/>
      <c r="AJE66" s="181"/>
      <c r="AJF66" s="181"/>
      <c r="AJG66" s="181"/>
      <c r="AJH66" s="181"/>
      <c r="AJI66" s="181"/>
      <c r="AJJ66" s="181"/>
      <c r="AJK66" s="181"/>
      <c r="AJL66" s="181"/>
      <c r="AJM66" s="181"/>
      <c r="AJN66" s="181"/>
      <c r="AJO66" s="181"/>
      <c r="AJP66" s="181"/>
      <c r="AJQ66" s="181"/>
      <c r="AJR66" s="181"/>
      <c r="AJS66" s="181"/>
      <c r="AJT66" s="181"/>
      <c r="AJU66" s="181"/>
      <c r="AJV66" s="181"/>
      <c r="AJW66" s="181"/>
      <c r="AJX66" s="181"/>
      <c r="AJY66" s="181"/>
      <c r="AJZ66" s="181"/>
      <c r="AKA66" s="181"/>
      <c r="AKB66" s="181"/>
      <c r="AKC66" s="181"/>
      <c r="AKD66" s="181"/>
      <c r="AKE66" s="181"/>
      <c r="AKF66" s="181"/>
      <c r="AKG66" s="181"/>
      <c r="AKH66" s="181"/>
      <c r="AKI66" s="181"/>
      <c r="AKJ66" s="181"/>
      <c r="AKK66" s="181"/>
      <c r="AKL66" s="181"/>
      <c r="AKM66" s="181"/>
      <c r="AKN66" s="181"/>
      <c r="AKO66" s="181"/>
      <c r="AKP66" s="181"/>
      <c r="AKQ66" s="181"/>
      <c r="AKR66" s="181"/>
      <c r="AKS66" s="181"/>
      <c r="AKT66" s="181"/>
      <c r="AKU66" s="181"/>
      <c r="AKV66" s="181"/>
      <c r="AKW66" s="181"/>
      <c r="AKX66" s="181"/>
      <c r="AKY66" s="181"/>
      <c r="AKZ66" s="181"/>
      <c r="ALA66" s="181"/>
      <c r="ALB66" s="181"/>
      <c r="ALC66" s="181"/>
      <c r="ALD66" s="181"/>
      <c r="ALE66" s="181"/>
      <c r="ALF66" s="181"/>
      <c r="ALG66" s="181"/>
      <c r="ALH66" s="181"/>
      <c r="ALI66" s="181"/>
      <c r="ALJ66" s="181"/>
      <c r="ALK66" s="181"/>
      <c r="ALL66" s="181"/>
      <c r="ALM66" s="181"/>
      <c r="ALN66" s="181"/>
      <c r="ALO66" s="181"/>
      <c r="ALP66" s="181"/>
      <c r="ALQ66" s="181"/>
      <c r="ALR66" s="181"/>
      <c r="ALS66" s="181"/>
      <c r="ALT66" s="181"/>
      <c r="ALU66" s="181"/>
      <c r="ALV66" s="181"/>
      <c r="ALW66" s="181"/>
      <c r="ALX66" s="181"/>
      <c r="ALY66" s="181"/>
      <c r="ALZ66" s="181"/>
      <c r="AMA66" s="181"/>
      <c r="AMB66" s="181"/>
      <c r="AMC66" s="181"/>
      <c r="AMD66" s="181"/>
      <c r="AME66" s="181"/>
      <c r="AMF66" s="181"/>
      <c r="AMG66" s="181"/>
      <c r="AMH66" s="181"/>
      <c r="AMI66" s="181"/>
      <c r="AMJ66" s="181"/>
      <c r="AMK66" s="181"/>
      <c r="AML66" s="181"/>
      <c r="AMM66" s="181"/>
      <c r="AMN66" s="181"/>
      <c r="AMO66" s="181"/>
      <c r="AMP66" s="181"/>
      <c r="AMQ66" s="181"/>
      <c r="AMR66" s="181"/>
      <c r="AMS66" s="181"/>
      <c r="AMT66" s="181"/>
      <c r="AMU66" s="181"/>
      <c r="AMV66" s="181"/>
      <c r="AMW66" s="181"/>
      <c r="AMX66" s="181"/>
      <c r="AMY66" s="181"/>
      <c r="AMZ66" s="181"/>
      <c r="ANA66" s="181"/>
      <c r="ANB66" s="181"/>
      <c r="ANC66" s="181"/>
      <c r="AND66" s="181"/>
      <c r="ANE66" s="181"/>
      <c r="ANF66" s="181"/>
      <c r="ANG66" s="181"/>
      <c r="ANH66" s="181"/>
      <c r="ANI66" s="181"/>
      <c r="ANJ66" s="181"/>
      <c r="ANK66" s="181"/>
      <c r="ANL66" s="181"/>
      <c r="ANM66" s="181"/>
      <c r="ANN66" s="181"/>
      <c r="ANO66" s="181"/>
      <c r="ANP66" s="181"/>
      <c r="ANQ66" s="181"/>
      <c r="ANR66" s="181"/>
      <c r="ANS66" s="181"/>
      <c r="ANT66" s="181"/>
      <c r="ANU66" s="181"/>
      <c r="ANV66" s="181"/>
      <c r="ANW66" s="181"/>
      <c r="ANX66" s="181"/>
      <c r="ANY66" s="181"/>
      <c r="ANZ66" s="181"/>
      <c r="AOA66" s="181"/>
      <c r="AOB66" s="181"/>
      <c r="AOC66" s="181"/>
      <c r="AOD66" s="181"/>
      <c r="AOE66" s="181"/>
      <c r="AOF66" s="181"/>
      <c r="AOG66" s="181"/>
      <c r="AOH66" s="181"/>
      <c r="AOI66" s="181"/>
      <c r="AOJ66" s="181"/>
      <c r="AOK66" s="181"/>
      <c r="AOL66" s="181"/>
      <c r="AOM66" s="181"/>
      <c r="AON66" s="181"/>
      <c r="AOO66" s="181"/>
      <c r="AOP66" s="181"/>
      <c r="AOQ66" s="181"/>
      <c r="AOR66" s="181"/>
      <c r="AOS66" s="181"/>
      <c r="AOT66" s="181"/>
      <c r="AOU66" s="181"/>
      <c r="AOV66" s="181"/>
      <c r="AOW66" s="181"/>
      <c r="AOX66" s="181"/>
      <c r="AOY66" s="181"/>
      <c r="AOZ66" s="181"/>
      <c r="APA66" s="181"/>
      <c r="APB66" s="181"/>
      <c r="APC66" s="181"/>
      <c r="APD66" s="181"/>
      <c r="APE66" s="181"/>
      <c r="APF66" s="181"/>
      <c r="APG66" s="181"/>
      <c r="APH66" s="181"/>
      <c r="API66" s="181"/>
      <c r="APJ66" s="181"/>
      <c r="APK66" s="181"/>
      <c r="APL66" s="181"/>
      <c r="APM66" s="181"/>
      <c r="APN66" s="181"/>
      <c r="APO66" s="181"/>
      <c r="APP66" s="181"/>
      <c r="APQ66" s="181"/>
      <c r="APR66" s="181"/>
      <c r="APS66" s="181"/>
      <c r="APT66" s="181"/>
      <c r="APU66" s="181"/>
      <c r="APV66" s="181"/>
      <c r="APW66" s="181"/>
      <c r="APX66" s="181"/>
      <c r="APY66" s="181"/>
      <c r="APZ66" s="181"/>
      <c r="AQA66" s="181"/>
      <c r="AQB66" s="181"/>
      <c r="AQC66" s="181"/>
      <c r="AQD66" s="181"/>
      <c r="AQE66" s="181"/>
      <c r="AQF66" s="181"/>
      <c r="AQG66" s="181"/>
      <c r="AQH66" s="181"/>
      <c r="AQI66" s="181"/>
      <c r="AQJ66" s="181"/>
      <c r="AQK66" s="181"/>
      <c r="AQL66" s="181"/>
      <c r="AQM66" s="181"/>
      <c r="AQN66" s="181"/>
      <c r="AQO66" s="181"/>
      <c r="AQP66" s="181"/>
      <c r="AQQ66" s="181"/>
      <c r="AQR66" s="181"/>
      <c r="AQS66" s="181"/>
      <c r="AQT66" s="181"/>
      <c r="AQU66" s="181"/>
      <c r="AQV66" s="181"/>
      <c r="AQW66" s="181"/>
      <c r="AQX66" s="181"/>
      <c r="AQY66" s="181"/>
      <c r="AQZ66" s="181"/>
      <c r="ARA66" s="181"/>
      <c r="ARB66" s="181"/>
      <c r="ARC66" s="181"/>
      <c r="ARD66" s="181"/>
      <c r="ARE66" s="181"/>
      <c r="ARF66" s="181"/>
      <c r="ARG66" s="181"/>
      <c r="ARH66" s="181"/>
      <c r="ARI66" s="181"/>
      <c r="ARJ66" s="181"/>
      <c r="ARK66" s="181"/>
      <c r="ARL66" s="181"/>
      <c r="ARM66" s="181"/>
      <c r="ARN66" s="181"/>
      <c r="ARO66" s="181"/>
      <c r="ARP66" s="181"/>
      <c r="ARQ66" s="181"/>
      <c r="ARR66" s="181"/>
      <c r="ARS66" s="181"/>
      <c r="ART66" s="181"/>
      <c r="ARU66" s="181"/>
      <c r="ARV66" s="181"/>
      <c r="ARW66" s="181"/>
      <c r="ARX66" s="181"/>
      <c r="ARY66" s="181"/>
      <c r="ARZ66" s="181"/>
      <c r="ASA66" s="181"/>
      <c r="ASB66" s="181"/>
      <c r="ASC66" s="181"/>
      <c r="ASD66" s="181"/>
      <c r="ASE66" s="181"/>
      <c r="ASF66" s="181"/>
      <c r="ASG66" s="181"/>
      <c r="ASH66" s="181"/>
      <c r="ASI66" s="181"/>
      <c r="ASJ66" s="181"/>
      <c r="ASK66" s="181"/>
      <c r="ASL66" s="181"/>
      <c r="ASM66" s="181"/>
      <c r="ASN66" s="181"/>
      <c r="ASO66" s="181"/>
      <c r="ASP66" s="181"/>
      <c r="ASQ66" s="181"/>
      <c r="ASR66" s="181"/>
      <c r="ASS66" s="181"/>
      <c r="AST66" s="181"/>
      <c r="ASU66" s="181"/>
      <c r="ASV66" s="181"/>
      <c r="ASW66" s="181"/>
      <c r="ASX66" s="181"/>
      <c r="ASY66" s="181"/>
      <c r="ASZ66" s="181"/>
      <c r="ATA66" s="181"/>
      <c r="ATB66" s="181"/>
      <c r="ATC66" s="181"/>
      <c r="ATD66" s="181"/>
      <c r="ATE66" s="181"/>
      <c r="ATF66" s="181"/>
      <c r="ATG66" s="181"/>
      <c r="ATH66" s="181"/>
      <c r="ATI66" s="181"/>
      <c r="ATJ66" s="181"/>
      <c r="ATK66" s="181"/>
      <c r="ATL66" s="181"/>
      <c r="ATM66" s="181"/>
      <c r="ATN66" s="181"/>
      <c r="ATO66" s="181"/>
      <c r="ATP66" s="181"/>
      <c r="ATQ66" s="181"/>
      <c r="ATR66" s="181"/>
      <c r="ATS66" s="181"/>
      <c r="ATT66" s="181"/>
      <c r="ATU66" s="181"/>
      <c r="ATV66" s="181"/>
      <c r="ATW66" s="181"/>
      <c r="ATX66" s="181"/>
      <c r="ATY66" s="181"/>
      <c r="ATZ66" s="181"/>
      <c r="AUA66" s="181"/>
      <c r="AUB66" s="181"/>
      <c r="AUC66" s="181"/>
      <c r="AUD66" s="181"/>
      <c r="AUE66" s="181"/>
      <c r="AUF66" s="181"/>
      <c r="AUG66" s="181"/>
      <c r="AUH66" s="181"/>
      <c r="AUI66" s="181"/>
      <c r="AUJ66" s="181"/>
      <c r="AUK66" s="181"/>
      <c r="AUL66" s="181"/>
      <c r="AUM66" s="181"/>
      <c r="AUN66" s="181"/>
      <c r="AUO66" s="181"/>
      <c r="AUP66" s="181"/>
      <c r="AUQ66" s="181"/>
      <c r="AUR66" s="181"/>
      <c r="AUS66" s="181"/>
      <c r="AUT66" s="181"/>
      <c r="AUU66" s="181"/>
      <c r="AUV66" s="181"/>
      <c r="AUW66" s="181"/>
      <c r="AUX66" s="181"/>
      <c r="AUY66" s="181"/>
      <c r="AUZ66" s="181"/>
      <c r="AVA66" s="181"/>
      <c r="AVB66" s="181"/>
      <c r="AVC66" s="181"/>
      <c r="AVD66" s="181"/>
      <c r="AVE66" s="181"/>
      <c r="AVF66" s="181"/>
      <c r="AVG66" s="181"/>
      <c r="AVH66" s="181"/>
      <c r="AVI66" s="181"/>
      <c r="AVJ66" s="181"/>
      <c r="AVK66" s="181"/>
      <c r="AVL66" s="181"/>
      <c r="AVM66" s="181"/>
      <c r="AVN66" s="181"/>
      <c r="AVO66" s="181"/>
      <c r="AVP66" s="181"/>
      <c r="AVQ66" s="181"/>
      <c r="AVR66" s="181"/>
      <c r="AVS66" s="181"/>
      <c r="AVT66" s="181"/>
      <c r="AVU66" s="181"/>
      <c r="AVV66" s="181"/>
      <c r="AVW66" s="181"/>
      <c r="AVX66" s="181"/>
      <c r="AVY66" s="181"/>
      <c r="AVZ66" s="181"/>
      <c r="AWA66" s="181"/>
      <c r="AWB66" s="181"/>
      <c r="AWC66" s="181"/>
      <c r="AWD66" s="181"/>
      <c r="AWE66" s="181"/>
      <c r="AWF66" s="181"/>
      <c r="AWG66" s="181"/>
      <c r="AWH66" s="181"/>
      <c r="AWI66" s="181"/>
      <c r="AWJ66" s="181"/>
      <c r="AWK66" s="181"/>
      <c r="AWL66" s="181"/>
      <c r="AWM66" s="181"/>
      <c r="AWN66" s="181"/>
      <c r="AWO66" s="181"/>
      <c r="AWP66" s="181"/>
      <c r="AWQ66" s="181"/>
      <c r="AWR66" s="181"/>
      <c r="AWS66" s="181"/>
      <c r="AWT66" s="181"/>
      <c r="AWU66" s="181"/>
      <c r="AWV66" s="181"/>
      <c r="AWW66" s="181"/>
      <c r="AWX66" s="181"/>
      <c r="AWY66" s="181"/>
      <c r="AWZ66" s="181"/>
      <c r="AXA66" s="181"/>
      <c r="AXB66" s="181"/>
      <c r="AXC66" s="181"/>
      <c r="AXD66" s="181"/>
      <c r="AXE66" s="181"/>
      <c r="AXF66" s="181"/>
      <c r="AXG66" s="181"/>
      <c r="AXH66" s="181"/>
      <c r="AXI66" s="181"/>
      <c r="AXJ66" s="181"/>
      <c r="AXK66" s="181"/>
      <c r="AXL66" s="181"/>
      <c r="AXM66" s="181"/>
      <c r="AXN66" s="181"/>
      <c r="AXO66" s="181"/>
      <c r="AXP66" s="181"/>
      <c r="AXQ66" s="181"/>
      <c r="AXR66" s="181"/>
      <c r="AXS66" s="181"/>
      <c r="AXT66" s="181"/>
      <c r="AXU66" s="181"/>
      <c r="AXV66" s="181"/>
      <c r="AXW66" s="181"/>
      <c r="AXX66" s="181"/>
      <c r="AXY66" s="181"/>
      <c r="AXZ66" s="181"/>
      <c r="AYA66" s="181"/>
      <c r="AYB66" s="181"/>
      <c r="AYC66" s="181"/>
      <c r="AYD66" s="181"/>
      <c r="AYE66" s="181"/>
      <c r="AYF66" s="181"/>
      <c r="AYG66" s="181"/>
      <c r="AYH66" s="181"/>
      <c r="AYI66" s="181"/>
      <c r="AYJ66" s="181"/>
      <c r="AYK66" s="181"/>
      <c r="AYL66" s="181"/>
      <c r="AYM66" s="181"/>
      <c r="AYN66" s="181"/>
      <c r="AYO66" s="181"/>
      <c r="AYP66" s="181"/>
      <c r="AYQ66" s="181"/>
      <c r="AYR66" s="181"/>
      <c r="AYS66" s="181"/>
      <c r="AYT66" s="181"/>
      <c r="AYU66" s="181"/>
      <c r="AYV66" s="181"/>
      <c r="AYW66" s="181"/>
      <c r="AYX66" s="181"/>
      <c r="AYY66" s="181"/>
      <c r="AYZ66" s="181"/>
      <c r="AZA66" s="181"/>
      <c r="AZB66" s="181"/>
      <c r="AZC66" s="181"/>
      <c r="AZD66" s="181"/>
      <c r="AZE66" s="181"/>
      <c r="AZF66" s="181"/>
      <c r="AZG66" s="181"/>
      <c r="AZH66" s="181"/>
      <c r="AZI66" s="181"/>
      <c r="AZJ66" s="181"/>
      <c r="AZK66" s="181"/>
      <c r="AZL66" s="181"/>
      <c r="AZM66" s="181"/>
      <c r="AZN66" s="181"/>
      <c r="AZO66" s="181"/>
      <c r="AZP66" s="181"/>
      <c r="AZQ66" s="181"/>
      <c r="AZR66" s="181"/>
      <c r="AZS66" s="181"/>
      <c r="AZT66" s="181"/>
      <c r="AZU66" s="181"/>
      <c r="AZV66" s="181"/>
      <c r="AZW66" s="181"/>
      <c r="AZX66" s="181"/>
      <c r="AZY66" s="181"/>
      <c r="AZZ66" s="181"/>
      <c r="BAA66" s="181"/>
      <c r="BAB66" s="181"/>
      <c r="BAC66" s="181"/>
      <c r="BAD66" s="181"/>
      <c r="BAE66" s="181"/>
      <c r="BAF66" s="181"/>
      <c r="BAG66" s="181"/>
      <c r="BAH66" s="181"/>
      <c r="BAI66" s="181"/>
      <c r="BAJ66" s="181"/>
      <c r="BAK66" s="181"/>
      <c r="BAL66" s="181"/>
      <c r="BAM66" s="181"/>
      <c r="BAN66" s="181"/>
      <c r="BAO66" s="181"/>
      <c r="BAP66" s="181"/>
      <c r="BAQ66" s="181"/>
      <c r="BAR66" s="181"/>
      <c r="BAS66" s="181"/>
      <c r="BAT66" s="181"/>
      <c r="BAU66" s="181"/>
      <c r="BAV66" s="181"/>
      <c r="BAW66" s="181"/>
      <c r="BAX66" s="181"/>
      <c r="BAY66" s="181"/>
      <c r="BAZ66" s="181"/>
      <c r="BBA66" s="181"/>
      <c r="BBB66" s="181"/>
      <c r="BBC66" s="181"/>
      <c r="BBD66" s="181"/>
      <c r="BBE66" s="181"/>
      <c r="BBF66" s="181"/>
      <c r="BBG66" s="181"/>
      <c r="BBH66" s="181"/>
      <c r="BBI66" s="181"/>
      <c r="BBJ66" s="181"/>
      <c r="BBK66" s="181"/>
      <c r="BBL66" s="181"/>
      <c r="BBM66" s="181"/>
      <c r="BBN66" s="181"/>
      <c r="BBO66" s="181"/>
      <c r="BBP66" s="181"/>
      <c r="BBQ66" s="181"/>
      <c r="BBR66" s="181"/>
      <c r="BBS66" s="181"/>
      <c r="BBT66" s="181"/>
      <c r="BBU66" s="181"/>
      <c r="BBV66" s="181"/>
      <c r="BBW66" s="181"/>
      <c r="BBX66" s="181"/>
      <c r="BBY66" s="181"/>
      <c r="BBZ66" s="181"/>
      <c r="BCA66" s="181"/>
      <c r="BCB66" s="181"/>
      <c r="BCC66" s="181"/>
      <c r="BCD66" s="181"/>
      <c r="BCE66" s="181"/>
      <c r="BCF66" s="181"/>
      <c r="BCG66" s="181"/>
      <c r="BCH66" s="181"/>
      <c r="BCI66" s="181"/>
      <c r="BCJ66" s="181"/>
      <c r="BCK66" s="181"/>
      <c r="BCL66" s="181"/>
      <c r="BCM66" s="181"/>
      <c r="BCN66" s="181"/>
      <c r="BCO66" s="181"/>
      <c r="BCP66" s="181"/>
      <c r="BCQ66" s="181"/>
      <c r="BCR66" s="181"/>
      <c r="BCS66" s="181"/>
      <c r="BCT66" s="181"/>
      <c r="BCU66" s="181"/>
      <c r="BCV66" s="181"/>
      <c r="BCW66" s="181"/>
      <c r="BCX66" s="181"/>
      <c r="BCY66" s="181"/>
      <c r="BCZ66" s="181"/>
      <c r="BDA66" s="181"/>
      <c r="BDB66" s="181"/>
      <c r="BDC66" s="181"/>
      <c r="BDD66" s="181"/>
      <c r="BDE66" s="181"/>
      <c r="BDF66" s="181"/>
      <c r="BDG66" s="181"/>
      <c r="BDH66" s="181"/>
      <c r="BDI66" s="181"/>
      <c r="BDJ66" s="181"/>
      <c r="BDK66" s="181"/>
      <c r="BDL66" s="181"/>
      <c r="BDM66" s="181"/>
      <c r="BDN66" s="181"/>
      <c r="BDO66" s="181"/>
      <c r="BDP66" s="181"/>
      <c r="BDQ66" s="181"/>
      <c r="BDR66" s="181"/>
      <c r="BDS66" s="181"/>
      <c r="BDT66" s="181"/>
      <c r="BDU66" s="181"/>
      <c r="BDV66" s="181"/>
      <c r="BDW66" s="181"/>
      <c r="BDX66" s="181"/>
      <c r="BDY66" s="181"/>
      <c r="BDZ66" s="181"/>
      <c r="BEA66" s="181"/>
      <c r="BEB66" s="181"/>
      <c r="BEC66" s="181"/>
      <c r="BED66" s="181"/>
      <c r="BEE66" s="181"/>
      <c r="BEF66" s="181"/>
      <c r="BEG66" s="181"/>
      <c r="BEH66" s="181"/>
      <c r="BEI66" s="181"/>
      <c r="BEJ66" s="181"/>
      <c r="BEK66" s="181"/>
      <c r="BEL66" s="181"/>
      <c r="BEM66" s="181"/>
      <c r="BEN66" s="181"/>
      <c r="BEO66" s="181"/>
      <c r="BEP66" s="181"/>
      <c r="BEQ66" s="181"/>
      <c r="BER66" s="181"/>
      <c r="BES66" s="181"/>
      <c r="BET66" s="181"/>
      <c r="BEU66" s="181"/>
      <c r="BEV66" s="181"/>
      <c r="BEW66" s="181"/>
      <c r="BEX66" s="181"/>
      <c r="BEY66" s="181"/>
      <c r="BEZ66" s="181"/>
      <c r="BFA66" s="181"/>
      <c r="BFB66" s="181"/>
      <c r="BFC66" s="181"/>
      <c r="BFD66" s="181"/>
      <c r="BFE66" s="181"/>
      <c r="BFF66" s="181"/>
      <c r="BFG66" s="181"/>
      <c r="BFH66" s="181"/>
      <c r="BFI66" s="181"/>
      <c r="BFJ66" s="181"/>
      <c r="BFK66" s="181"/>
      <c r="BFL66" s="181"/>
      <c r="BFM66" s="181"/>
      <c r="BFN66" s="181"/>
      <c r="BFO66" s="181"/>
      <c r="BFP66" s="181"/>
      <c r="BFQ66" s="181"/>
      <c r="BFR66" s="181"/>
      <c r="BFS66" s="181"/>
      <c r="BFT66" s="181"/>
      <c r="BFU66" s="181"/>
      <c r="BFV66" s="181"/>
      <c r="BFW66" s="181"/>
      <c r="BFX66" s="181"/>
      <c r="BFY66" s="181"/>
      <c r="BFZ66" s="181"/>
      <c r="BGA66" s="181"/>
      <c r="BGB66" s="181"/>
      <c r="BGC66" s="181"/>
      <c r="BGD66" s="181"/>
      <c r="BGE66" s="181"/>
      <c r="BGF66" s="181"/>
      <c r="BGG66" s="181"/>
      <c r="BGH66" s="181"/>
      <c r="BGI66" s="181"/>
      <c r="BGJ66" s="181"/>
      <c r="BGK66" s="181"/>
      <c r="BGL66" s="181"/>
      <c r="BGM66" s="181"/>
      <c r="BGN66" s="181"/>
      <c r="BGO66" s="181"/>
      <c r="BGP66" s="181"/>
      <c r="BGQ66" s="181"/>
      <c r="BGR66" s="181"/>
      <c r="BGS66" s="181"/>
      <c r="BGT66" s="181"/>
      <c r="BGU66" s="181"/>
      <c r="BGV66" s="181"/>
      <c r="BGW66" s="181"/>
      <c r="BGX66" s="181"/>
      <c r="BGY66" s="181"/>
      <c r="BGZ66" s="181"/>
      <c r="BHA66" s="181"/>
      <c r="BHB66" s="181"/>
      <c r="BHC66" s="181"/>
      <c r="BHD66" s="181"/>
      <c r="BHE66" s="181"/>
      <c r="BHF66" s="181"/>
      <c r="BHG66" s="181"/>
      <c r="BHH66" s="181"/>
      <c r="BHI66" s="181"/>
      <c r="BHJ66" s="181"/>
      <c r="BHK66" s="181"/>
      <c r="BHL66" s="181"/>
      <c r="BHM66" s="181"/>
      <c r="BHN66" s="181"/>
      <c r="BHO66" s="181"/>
      <c r="BHP66" s="181"/>
      <c r="BHQ66" s="181"/>
      <c r="BHR66" s="181"/>
      <c r="BHS66" s="181"/>
      <c r="BHT66" s="181"/>
      <c r="BHU66" s="181"/>
      <c r="BHV66" s="181"/>
      <c r="BHW66" s="181"/>
      <c r="BHX66" s="181"/>
      <c r="BHY66" s="181"/>
      <c r="BHZ66" s="181"/>
      <c r="BIA66" s="181"/>
      <c r="BIB66" s="181"/>
      <c r="BIC66" s="181"/>
      <c r="BID66" s="181"/>
      <c r="BIE66" s="181"/>
      <c r="BIF66" s="181"/>
      <c r="BIG66" s="181"/>
      <c r="BIH66" s="181"/>
      <c r="BII66" s="181"/>
      <c r="BIJ66" s="181"/>
      <c r="BIK66" s="181"/>
      <c r="BIL66" s="181"/>
      <c r="BIM66" s="181"/>
      <c r="BIN66" s="181"/>
      <c r="BIO66" s="181"/>
      <c r="BIP66" s="181"/>
      <c r="BIQ66" s="181"/>
      <c r="BIR66" s="181"/>
      <c r="BIS66" s="181"/>
      <c r="BIT66" s="181"/>
      <c r="BIU66" s="181"/>
      <c r="BIV66" s="181"/>
      <c r="BIW66" s="181"/>
      <c r="BIX66" s="181"/>
      <c r="BIY66" s="181"/>
      <c r="BIZ66" s="181"/>
      <c r="BJA66" s="181"/>
      <c r="BJB66" s="181"/>
      <c r="BJC66" s="181"/>
      <c r="BJD66" s="181"/>
      <c r="BJE66" s="181"/>
      <c r="BJF66" s="181"/>
      <c r="BJG66" s="181"/>
      <c r="BJH66" s="181"/>
      <c r="BJI66" s="181"/>
      <c r="BJJ66" s="181"/>
      <c r="BJK66" s="181"/>
      <c r="BJL66" s="181"/>
      <c r="BJM66" s="181"/>
      <c r="BJN66" s="181"/>
      <c r="BJO66" s="181"/>
      <c r="BJP66" s="181"/>
      <c r="BJQ66" s="181"/>
      <c r="BJR66" s="181"/>
      <c r="BJS66" s="181"/>
      <c r="BJT66" s="181"/>
      <c r="BJU66" s="181"/>
      <c r="BJV66" s="181"/>
      <c r="BJW66" s="181"/>
      <c r="BJX66" s="181"/>
      <c r="BJY66" s="181"/>
      <c r="BJZ66" s="181"/>
      <c r="BKA66" s="181"/>
      <c r="BKB66" s="181"/>
      <c r="BKC66" s="181"/>
      <c r="BKD66" s="181"/>
      <c r="BKE66" s="181"/>
      <c r="BKF66" s="181"/>
      <c r="BKG66" s="181"/>
      <c r="BKH66" s="181"/>
      <c r="BKI66" s="181"/>
      <c r="BKJ66" s="181"/>
      <c r="BKK66" s="181"/>
      <c r="BKL66" s="181"/>
      <c r="BKM66" s="181"/>
      <c r="BKN66" s="181"/>
      <c r="BKO66" s="181"/>
      <c r="BKP66" s="181"/>
      <c r="BKQ66" s="181"/>
      <c r="BKR66" s="181"/>
      <c r="BKS66" s="181"/>
      <c r="BKT66" s="181"/>
      <c r="BKU66" s="181"/>
      <c r="BKV66" s="181"/>
      <c r="BKW66" s="181"/>
      <c r="BKX66" s="181"/>
      <c r="BKY66" s="181"/>
      <c r="BKZ66" s="181"/>
      <c r="BLA66" s="181"/>
      <c r="BLB66" s="181"/>
      <c r="BLC66" s="181"/>
      <c r="BLD66" s="181"/>
      <c r="BLE66" s="181"/>
      <c r="BLF66" s="181"/>
      <c r="BLG66" s="181"/>
      <c r="BLH66" s="181"/>
      <c r="BLI66" s="181"/>
      <c r="BLJ66" s="181"/>
      <c r="BLK66" s="181"/>
      <c r="BLL66" s="181"/>
      <c r="BLM66" s="181"/>
      <c r="BLN66" s="181"/>
      <c r="BLO66" s="181"/>
      <c r="BLP66" s="181"/>
      <c r="BLQ66" s="181"/>
      <c r="BLR66" s="181"/>
      <c r="BLS66" s="181"/>
      <c r="BLT66" s="181"/>
      <c r="BLU66" s="181"/>
      <c r="BLV66" s="181"/>
      <c r="BLW66" s="181"/>
      <c r="BLX66" s="181"/>
      <c r="BLY66" s="181"/>
      <c r="BLZ66" s="181"/>
      <c r="BMA66" s="181"/>
      <c r="BMB66" s="181"/>
      <c r="BMC66" s="181"/>
      <c r="BMD66" s="181"/>
      <c r="BME66" s="181"/>
      <c r="BMF66" s="181"/>
      <c r="BMG66" s="181"/>
      <c r="BMH66" s="181"/>
      <c r="BMI66" s="181"/>
      <c r="BMJ66" s="181"/>
      <c r="BMK66" s="181"/>
      <c r="BML66" s="181"/>
      <c r="BMM66" s="181"/>
      <c r="BMN66" s="181"/>
      <c r="BMO66" s="181"/>
      <c r="BMP66" s="181"/>
      <c r="BMQ66" s="181"/>
      <c r="BMR66" s="181"/>
      <c r="BMS66" s="181"/>
      <c r="BMT66" s="181"/>
      <c r="BMU66" s="181"/>
      <c r="BMV66" s="181"/>
      <c r="BMW66" s="181"/>
      <c r="BMX66" s="181"/>
      <c r="BMY66" s="181"/>
      <c r="BMZ66" s="181"/>
      <c r="BNA66" s="181"/>
      <c r="BNB66" s="181"/>
      <c r="BNC66" s="181"/>
      <c r="BND66" s="181"/>
      <c r="BNE66" s="181"/>
      <c r="BNF66" s="181"/>
      <c r="BNG66" s="181"/>
      <c r="BNH66" s="181"/>
      <c r="BNI66" s="181"/>
      <c r="BNJ66" s="181"/>
      <c r="BNK66" s="181"/>
      <c r="BNL66" s="181"/>
      <c r="BNM66" s="181"/>
      <c r="BNN66" s="181"/>
      <c r="BNO66" s="181"/>
      <c r="BNP66" s="181"/>
      <c r="BNQ66" s="181"/>
      <c r="BNR66" s="181"/>
      <c r="BNS66" s="181"/>
      <c r="BNT66" s="181"/>
      <c r="BNU66" s="181"/>
      <c r="BNV66" s="181"/>
      <c r="BNW66" s="181"/>
      <c r="BNX66" s="181"/>
      <c r="BNY66" s="181"/>
      <c r="BNZ66" s="181"/>
      <c r="BOA66" s="181"/>
      <c r="BOB66" s="181"/>
      <c r="BOC66" s="181"/>
      <c r="BOD66" s="181"/>
      <c r="BOE66" s="181"/>
      <c r="BOF66" s="181"/>
      <c r="BOG66" s="181"/>
      <c r="BOH66" s="181"/>
      <c r="BOI66" s="181"/>
      <c r="BOJ66" s="181"/>
      <c r="BOK66" s="181"/>
      <c r="BOL66" s="181"/>
      <c r="BOM66" s="181"/>
      <c r="BON66" s="181"/>
      <c r="BOO66" s="181"/>
      <c r="BOP66" s="181"/>
      <c r="BOQ66" s="181"/>
      <c r="BOR66" s="181"/>
      <c r="BOS66" s="181"/>
      <c r="BOT66" s="181"/>
      <c r="BOU66" s="181"/>
      <c r="BOV66" s="181"/>
      <c r="BOW66" s="181"/>
      <c r="BOX66" s="181"/>
      <c r="BOY66" s="181"/>
      <c r="BOZ66" s="181"/>
      <c r="BPA66" s="181"/>
      <c r="BPB66" s="181"/>
      <c r="BPC66" s="181"/>
      <c r="BPD66" s="181"/>
      <c r="BPE66" s="181"/>
      <c r="BPF66" s="181"/>
      <c r="BPG66" s="181"/>
      <c r="BPH66" s="181"/>
      <c r="BPI66" s="181"/>
      <c r="BPJ66" s="181"/>
      <c r="BPK66" s="181"/>
      <c r="BPL66" s="181"/>
      <c r="BPM66" s="181"/>
      <c r="BPN66" s="181"/>
      <c r="BPO66" s="181"/>
      <c r="BPP66" s="181"/>
      <c r="BPQ66" s="181"/>
      <c r="BPR66" s="181"/>
      <c r="BPS66" s="181"/>
      <c r="BPT66" s="181"/>
      <c r="BPU66" s="181"/>
      <c r="BPV66" s="181"/>
      <c r="BPW66" s="181"/>
      <c r="BPX66" s="181"/>
      <c r="BPY66" s="181"/>
      <c r="BPZ66" s="181"/>
      <c r="BQA66" s="181"/>
      <c r="BQB66" s="181"/>
      <c r="BQC66" s="181"/>
      <c r="BQD66" s="181"/>
      <c r="BQE66" s="181"/>
      <c r="BQF66" s="181"/>
      <c r="BQG66" s="181"/>
      <c r="BQH66" s="181"/>
      <c r="BQI66" s="181"/>
      <c r="BQJ66" s="181"/>
      <c r="BQK66" s="181"/>
      <c r="BQL66" s="181"/>
      <c r="BQM66" s="181"/>
      <c r="BQN66" s="181"/>
      <c r="BQO66" s="181"/>
      <c r="BQP66" s="181"/>
      <c r="BQQ66" s="181"/>
      <c r="BQR66" s="181"/>
      <c r="BQS66" s="181"/>
      <c r="BQT66" s="181"/>
      <c r="BQU66" s="181"/>
      <c r="BQV66" s="181"/>
      <c r="BQW66" s="181"/>
      <c r="BQX66" s="181"/>
      <c r="BQY66" s="181"/>
      <c r="BQZ66" s="181"/>
      <c r="BRA66" s="181"/>
      <c r="BRB66" s="181"/>
      <c r="BRC66" s="181"/>
      <c r="BRD66" s="181"/>
      <c r="BRE66" s="181"/>
      <c r="BRF66" s="181"/>
      <c r="BRG66" s="181"/>
      <c r="BRH66" s="181"/>
      <c r="BRI66" s="181"/>
      <c r="BRJ66" s="181"/>
      <c r="BRK66" s="181"/>
      <c r="BRL66" s="181"/>
      <c r="BRM66" s="181"/>
      <c r="BRN66" s="181"/>
      <c r="BRO66" s="181"/>
      <c r="BRP66" s="181"/>
      <c r="BRQ66" s="181"/>
      <c r="BRR66" s="181"/>
      <c r="BRS66" s="181"/>
      <c r="BRT66" s="181"/>
      <c r="BRU66" s="181"/>
      <c r="BRV66" s="181"/>
      <c r="BRW66" s="181"/>
      <c r="BRX66" s="181"/>
      <c r="BRY66" s="181"/>
      <c r="BRZ66" s="181"/>
      <c r="BSA66" s="181"/>
      <c r="BSB66" s="181"/>
      <c r="BSC66" s="181"/>
      <c r="BSD66" s="181"/>
      <c r="BSE66" s="181"/>
      <c r="BSF66" s="181"/>
      <c r="BSG66" s="181"/>
      <c r="BSH66" s="181"/>
      <c r="BSI66" s="181"/>
      <c r="BSJ66" s="181"/>
      <c r="BSK66" s="181"/>
      <c r="BSL66" s="181"/>
      <c r="BSM66" s="181"/>
      <c r="BSN66" s="181"/>
      <c r="BSO66" s="181"/>
      <c r="BSP66" s="181"/>
      <c r="BSQ66" s="181"/>
      <c r="BSR66" s="181"/>
      <c r="BSS66" s="181"/>
      <c r="BST66" s="181"/>
      <c r="BSU66" s="181"/>
      <c r="BSV66" s="181"/>
      <c r="BSW66" s="181"/>
      <c r="BSX66" s="181"/>
      <c r="BSY66" s="181"/>
      <c r="BSZ66" s="181"/>
      <c r="BTA66" s="181"/>
      <c r="BTB66" s="181"/>
      <c r="BTC66" s="181"/>
      <c r="BTD66" s="181"/>
      <c r="BTE66" s="181"/>
      <c r="BTF66" s="181"/>
      <c r="BTG66" s="181"/>
      <c r="BTH66" s="181"/>
      <c r="BTI66" s="181"/>
      <c r="BTJ66" s="181"/>
      <c r="BTK66" s="181"/>
      <c r="BTL66" s="181"/>
      <c r="BTM66" s="181"/>
      <c r="BTN66" s="181"/>
      <c r="BTO66" s="181"/>
      <c r="BTP66" s="181"/>
      <c r="BTQ66" s="181"/>
      <c r="BTR66" s="181"/>
      <c r="BTS66" s="181"/>
      <c r="BTT66" s="181"/>
      <c r="BTU66" s="181"/>
      <c r="BTV66" s="181"/>
      <c r="BTW66" s="181"/>
      <c r="BTX66" s="181"/>
      <c r="BTY66" s="181"/>
      <c r="BTZ66" s="181"/>
      <c r="BUA66" s="181"/>
      <c r="BUB66" s="181"/>
      <c r="BUC66" s="181"/>
      <c r="BUD66" s="181"/>
      <c r="BUE66" s="181"/>
      <c r="BUF66" s="181"/>
      <c r="BUG66" s="181"/>
      <c r="BUH66" s="181"/>
      <c r="BUI66" s="181"/>
      <c r="BUJ66" s="181"/>
      <c r="BUK66" s="181"/>
      <c r="BUL66" s="181"/>
      <c r="BUM66" s="181"/>
      <c r="BUN66" s="181"/>
      <c r="BUO66" s="181"/>
      <c r="BUP66" s="181"/>
      <c r="BUQ66" s="181"/>
      <c r="BUR66" s="181"/>
      <c r="BUS66" s="181"/>
      <c r="BUT66" s="181"/>
      <c r="BUU66" s="181"/>
      <c r="BUV66" s="181"/>
      <c r="BUW66" s="181"/>
      <c r="BUX66" s="181"/>
      <c r="BUY66" s="181"/>
      <c r="BUZ66" s="181"/>
      <c r="BVA66" s="181"/>
      <c r="BVB66" s="181"/>
      <c r="BVC66" s="181"/>
      <c r="BVD66" s="181"/>
      <c r="BVE66" s="181"/>
      <c r="BVF66" s="181"/>
      <c r="BVG66" s="181"/>
      <c r="BVH66" s="181"/>
      <c r="BVI66" s="181"/>
      <c r="BVJ66" s="181"/>
      <c r="BVK66" s="181"/>
      <c r="BVL66" s="181"/>
      <c r="BVM66" s="181"/>
      <c r="BVN66" s="181"/>
      <c r="BVO66" s="181"/>
      <c r="BVP66" s="181"/>
      <c r="BVQ66" s="181"/>
      <c r="BVR66" s="181"/>
      <c r="BVS66" s="181"/>
      <c r="BVT66" s="181"/>
      <c r="BVU66" s="181"/>
      <c r="BVV66" s="181"/>
      <c r="BVW66" s="181"/>
      <c r="BVX66" s="181"/>
      <c r="BVY66" s="181"/>
      <c r="BVZ66" s="181"/>
      <c r="BWA66" s="181"/>
      <c r="BWB66" s="181"/>
      <c r="BWC66" s="181"/>
      <c r="BWD66" s="181"/>
      <c r="BWE66" s="181"/>
      <c r="BWF66" s="181"/>
      <c r="BWG66" s="181"/>
      <c r="BWH66" s="181"/>
      <c r="BWI66" s="181"/>
      <c r="BWJ66" s="181"/>
      <c r="BWK66" s="181"/>
      <c r="BWL66" s="181"/>
      <c r="BWM66" s="181"/>
      <c r="BWN66" s="181"/>
      <c r="BWO66" s="181"/>
      <c r="BWP66" s="181"/>
      <c r="BWQ66" s="181"/>
      <c r="BWR66" s="181"/>
      <c r="BWS66" s="181"/>
      <c r="BWT66" s="181"/>
      <c r="BWU66" s="181"/>
      <c r="BWV66" s="181"/>
      <c r="BWW66" s="181"/>
      <c r="BWX66" s="181"/>
      <c r="BWY66" s="181"/>
      <c r="BWZ66" s="181"/>
      <c r="BXA66" s="181"/>
      <c r="BXB66" s="181"/>
      <c r="BXC66" s="181"/>
      <c r="BXD66" s="181"/>
    </row>
    <row r="67" spans="1:1980" ht="133.5" customHeight="1">
      <c r="A67" s="7"/>
      <c r="B67" s="770" t="s">
        <v>1137</v>
      </c>
      <c r="C67" s="770"/>
      <c r="D67" s="770"/>
      <c r="E67" s="770"/>
      <c r="F67" s="770"/>
      <c r="G67" s="770"/>
      <c r="H67" s="770"/>
      <c r="I67" s="770"/>
      <c r="J67" s="770"/>
      <c r="K67" s="770"/>
      <c r="L67" s="510"/>
      <c r="M67" s="622"/>
      <c r="N67" s="622"/>
      <c r="O67" s="622"/>
      <c r="P67" s="135"/>
      <c r="Q67" s="607"/>
      <c r="R67" s="16"/>
    </row>
    <row r="68" spans="1:1980" ht="4.5" customHeight="1">
      <c r="A68" s="104"/>
      <c r="B68" s="338"/>
      <c r="C68" s="338"/>
      <c r="D68" s="338"/>
      <c r="E68" s="338"/>
      <c r="F68" s="338"/>
      <c r="G68" s="338"/>
      <c r="H68" s="338"/>
      <c r="I68" s="338"/>
      <c r="J68" s="338"/>
      <c r="K68" s="338"/>
      <c r="L68" s="623"/>
      <c r="M68" s="623"/>
      <c r="N68" s="623"/>
      <c r="O68" s="623"/>
      <c r="P68" s="119"/>
      <c r="Q68" s="607"/>
      <c r="R68" s="16"/>
    </row>
    <row r="69" spans="1:1980" s="79" customFormat="1">
      <c r="A69" s="12"/>
      <c r="B69" s="13"/>
      <c r="C69" s="13"/>
      <c r="D69" s="13"/>
      <c r="E69" s="13"/>
      <c r="F69" s="13"/>
      <c r="G69" s="13"/>
      <c r="H69" s="13"/>
      <c r="I69" s="13"/>
      <c r="J69" s="13"/>
      <c r="K69" s="13"/>
      <c r="L69" s="511"/>
      <c r="M69" s="137"/>
      <c r="N69" s="137"/>
      <c r="O69" s="137"/>
      <c r="P69" s="138"/>
      <c r="Q69" s="608"/>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6"/>
      <c r="BB69" s="16"/>
      <c r="BC69" s="16"/>
      <c r="BD69" s="16"/>
      <c r="BE69" s="16"/>
      <c r="BF69" s="16"/>
      <c r="BG69" s="16"/>
      <c r="BH69" s="16"/>
      <c r="BI69" s="16"/>
      <c r="BJ69" s="16"/>
      <c r="BK69" s="16"/>
      <c r="BL69" s="16"/>
      <c r="BM69" s="16"/>
      <c r="BN69" s="16"/>
      <c r="BO69" s="16"/>
      <c r="BP69" s="16"/>
      <c r="BQ69" s="16"/>
      <c r="BR69" s="16"/>
      <c r="BS69" s="16"/>
      <c r="BT69" s="16"/>
      <c r="BU69" s="16"/>
      <c r="BV69" s="16"/>
      <c r="BW69" s="16"/>
      <c r="BX69" s="16"/>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6"/>
      <c r="DC69" s="16"/>
      <c r="DD69" s="16"/>
      <c r="DE69" s="16"/>
      <c r="DF69" s="16"/>
      <c r="DG69" s="16"/>
      <c r="DH69" s="16"/>
      <c r="DI69" s="16"/>
      <c r="DJ69" s="16"/>
      <c r="DK69" s="16"/>
      <c r="DL69" s="16"/>
      <c r="DM69" s="16"/>
      <c r="DN69" s="16"/>
      <c r="DO69" s="16"/>
      <c r="DP69" s="16"/>
      <c r="DQ69" s="16"/>
      <c r="DR69" s="16"/>
      <c r="DS69" s="16"/>
      <c r="DT69" s="16"/>
      <c r="DU69" s="16"/>
      <c r="DV69" s="16"/>
      <c r="DW69" s="16"/>
      <c r="DX69" s="16"/>
      <c r="DY69" s="16"/>
      <c r="DZ69" s="16"/>
      <c r="EA69" s="16"/>
      <c r="EB69" s="16"/>
      <c r="EC69" s="16"/>
      <c r="ED69" s="16"/>
      <c r="EE69" s="16"/>
      <c r="EF69" s="16"/>
      <c r="EG69" s="16"/>
      <c r="EH69" s="16"/>
      <c r="EI69" s="16"/>
      <c r="EJ69" s="16"/>
      <c r="EK69" s="16"/>
      <c r="EL69" s="16"/>
      <c r="EM69" s="16"/>
      <c r="EN69" s="16"/>
      <c r="EO69" s="16"/>
      <c r="EP69" s="16"/>
      <c r="EQ69" s="16"/>
      <c r="ER69" s="16"/>
      <c r="ES69" s="16"/>
      <c r="ET69" s="16"/>
      <c r="EU69" s="16"/>
      <c r="EV69" s="16"/>
      <c r="EW69" s="16"/>
      <c r="EX69" s="16"/>
      <c r="EY69" s="16"/>
      <c r="EZ69" s="16"/>
      <c r="FA69" s="16"/>
      <c r="FB69" s="16"/>
      <c r="FC69" s="16"/>
      <c r="FD69" s="16"/>
      <c r="FE69" s="16"/>
      <c r="FF69" s="16"/>
      <c r="FG69" s="16"/>
      <c r="FH69" s="16"/>
      <c r="FI69" s="16"/>
      <c r="FJ69" s="16"/>
      <c r="FK69" s="16"/>
      <c r="FL69" s="16"/>
      <c r="FM69" s="16"/>
      <c r="FN69" s="16"/>
      <c r="FO69" s="16"/>
      <c r="FP69" s="16"/>
      <c r="FQ69" s="16"/>
      <c r="FR69" s="16"/>
      <c r="FS69" s="16"/>
      <c r="FT69" s="16"/>
      <c r="FU69" s="16"/>
      <c r="FV69" s="16"/>
      <c r="FW69" s="16"/>
      <c r="FX69" s="16"/>
      <c r="FY69" s="16"/>
      <c r="FZ69" s="16"/>
      <c r="GA69" s="16"/>
      <c r="GB69" s="16"/>
      <c r="GC69" s="16"/>
      <c r="GD69" s="16"/>
      <c r="GE69" s="16"/>
      <c r="GF69" s="16"/>
      <c r="GG69" s="16"/>
      <c r="GH69" s="16"/>
      <c r="GI69" s="16"/>
      <c r="GJ69" s="16"/>
      <c r="GK69" s="16"/>
      <c r="GL69" s="16"/>
      <c r="GM69" s="16"/>
      <c r="GN69" s="16"/>
      <c r="GO69" s="16"/>
      <c r="GP69" s="16"/>
      <c r="GQ69" s="16"/>
      <c r="GR69" s="16"/>
      <c r="GS69" s="16"/>
      <c r="GT69" s="16"/>
      <c r="GU69" s="16"/>
      <c r="GV69" s="16"/>
      <c r="GW69" s="16"/>
      <c r="GX69" s="16"/>
      <c r="GY69" s="16"/>
      <c r="GZ69" s="16"/>
      <c r="HA69" s="16"/>
      <c r="HB69" s="16"/>
      <c r="HC69" s="16"/>
      <c r="HD69" s="16"/>
      <c r="HE69" s="16"/>
      <c r="HF69" s="16"/>
      <c r="HG69" s="16"/>
      <c r="HH69" s="16"/>
      <c r="HI69" s="16"/>
      <c r="HJ69" s="16"/>
      <c r="HK69" s="16"/>
      <c r="HL69" s="16"/>
      <c r="HM69" s="16"/>
      <c r="HN69" s="16"/>
      <c r="HO69" s="16"/>
      <c r="HP69" s="16"/>
      <c r="HQ69" s="16"/>
      <c r="HR69" s="16"/>
      <c r="HS69" s="16"/>
      <c r="HT69" s="16"/>
      <c r="HU69" s="16"/>
      <c r="HV69" s="16"/>
      <c r="HW69" s="16"/>
      <c r="HX69" s="16"/>
      <c r="HY69" s="16"/>
      <c r="HZ69" s="16"/>
      <c r="IA69" s="16"/>
      <c r="IB69" s="16"/>
      <c r="IC69" s="16"/>
      <c r="ID69" s="16"/>
      <c r="IE69" s="16"/>
      <c r="IF69" s="16"/>
      <c r="IG69" s="16"/>
      <c r="IH69" s="16"/>
      <c r="II69" s="16"/>
      <c r="IJ69" s="16"/>
      <c r="IK69" s="16"/>
      <c r="IL69" s="16"/>
      <c r="IM69" s="16"/>
      <c r="IN69" s="16"/>
      <c r="IO69" s="16"/>
      <c r="IP69" s="16"/>
      <c r="IQ69" s="16"/>
      <c r="IR69" s="16"/>
      <c r="IS69" s="16"/>
      <c r="IT69" s="16"/>
      <c r="IU69" s="16"/>
      <c r="IV69" s="16"/>
      <c r="IW69" s="16"/>
      <c r="IX69" s="16"/>
      <c r="IY69" s="16"/>
      <c r="IZ69" s="16"/>
      <c r="JA69" s="16"/>
      <c r="JB69" s="16"/>
      <c r="JC69" s="16"/>
      <c r="JD69" s="16"/>
      <c r="JE69" s="16"/>
      <c r="JF69" s="16"/>
      <c r="JG69" s="16"/>
      <c r="JH69" s="16"/>
      <c r="JI69" s="16"/>
      <c r="JJ69" s="16"/>
      <c r="JK69" s="16"/>
      <c r="JL69" s="16"/>
      <c r="JM69" s="16"/>
      <c r="JN69" s="16"/>
      <c r="JO69" s="16"/>
      <c r="JP69" s="16"/>
      <c r="JQ69" s="16"/>
      <c r="JR69" s="16"/>
      <c r="JS69" s="16"/>
      <c r="JT69" s="16"/>
      <c r="JU69" s="16"/>
      <c r="JV69" s="16"/>
      <c r="JW69" s="16"/>
      <c r="JX69" s="16"/>
      <c r="JY69" s="16"/>
      <c r="JZ69" s="16"/>
      <c r="KA69" s="16"/>
      <c r="KB69" s="16"/>
      <c r="KC69" s="16"/>
      <c r="KD69" s="16"/>
      <c r="KE69" s="16"/>
      <c r="KF69" s="16"/>
      <c r="KG69" s="16"/>
      <c r="KH69" s="16"/>
      <c r="KI69" s="16"/>
      <c r="KJ69" s="16"/>
      <c r="KK69" s="16"/>
      <c r="KL69" s="16"/>
      <c r="KM69" s="16"/>
      <c r="KN69" s="16"/>
      <c r="KO69" s="16"/>
      <c r="KP69" s="16"/>
      <c r="KQ69" s="16"/>
      <c r="KR69" s="16"/>
      <c r="KS69" s="16"/>
      <c r="KT69" s="16"/>
      <c r="KU69" s="16"/>
      <c r="KV69" s="16"/>
      <c r="KW69" s="16"/>
      <c r="KX69" s="16"/>
      <c r="KY69" s="16"/>
      <c r="KZ69" s="16"/>
      <c r="LA69" s="16"/>
      <c r="LB69" s="16"/>
      <c r="LC69" s="16"/>
      <c r="LD69" s="16"/>
      <c r="LE69" s="16"/>
      <c r="LF69" s="16"/>
      <c r="LG69" s="16"/>
      <c r="LH69" s="16"/>
      <c r="LI69" s="16"/>
      <c r="LJ69" s="16"/>
      <c r="LK69" s="16"/>
      <c r="LL69" s="16"/>
      <c r="LM69" s="16"/>
      <c r="LN69" s="16"/>
      <c r="LO69" s="16"/>
      <c r="LP69" s="16"/>
      <c r="LQ69" s="16"/>
      <c r="LR69" s="16"/>
      <c r="LS69" s="16"/>
      <c r="LT69" s="16"/>
      <c r="LU69" s="16"/>
      <c r="LV69" s="16"/>
      <c r="LW69" s="16"/>
      <c r="LX69" s="16"/>
      <c r="LY69" s="16"/>
      <c r="LZ69" s="16"/>
      <c r="MA69" s="16"/>
      <c r="MB69" s="16"/>
      <c r="MC69" s="16"/>
      <c r="MD69" s="16"/>
      <c r="ME69" s="16"/>
      <c r="MF69" s="16"/>
      <c r="MG69" s="16"/>
      <c r="MH69" s="16"/>
      <c r="MI69" s="16"/>
      <c r="MJ69" s="16"/>
      <c r="MK69" s="16"/>
      <c r="ML69" s="16"/>
      <c r="MM69" s="16"/>
      <c r="MN69" s="16"/>
      <c r="MO69" s="16"/>
      <c r="MP69" s="16"/>
      <c r="MQ69" s="16"/>
      <c r="MR69" s="16"/>
      <c r="MS69" s="16"/>
      <c r="MT69" s="16"/>
      <c r="MU69" s="16"/>
      <c r="MV69" s="16"/>
      <c r="MW69" s="16"/>
      <c r="MX69" s="16"/>
      <c r="MY69" s="16"/>
      <c r="MZ69" s="16"/>
      <c r="NA69" s="16"/>
      <c r="NB69" s="16"/>
      <c r="NC69" s="16"/>
      <c r="ND69" s="16"/>
      <c r="NE69" s="16"/>
      <c r="NF69" s="16"/>
      <c r="NG69" s="16"/>
      <c r="NH69" s="16"/>
      <c r="NI69" s="16"/>
      <c r="NJ69" s="16"/>
      <c r="NK69" s="16"/>
      <c r="NL69" s="16"/>
      <c r="NM69" s="16"/>
      <c r="NN69" s="16"/>
      <c r="NO69" s="16"/>
      <c r="NP69" s="16"/>
      <c r="NQ69" s="16"/>
      <c r="NR69" s="16"/>
      <c r="NS69" s="16"/>
      <c r="NT69" s="16"/>
      <c r="NU69" s="16"/>
      <c r="NV69" s="16"/>
      <c r="NW69" s="16"/>
      <c r="NX69" s="16"/>
      <c r="NY69" s="16"/>
      <c r="NZ69" s="16"/>
      <c r="OA69" s="16"/>
      <c r="OB69" s="16"/>
      <c r="OC69" s="16"/>
      <c r="OD69" s="16"/>
      <c r="OE69" s="16"/>
      <c r="OF69" s="16"/>
      <c r="OG69" s="16"/>
      <c r="OH69" s="16"/>
      <c r="OI69" s="16"/>
      <c r="OJ69" s="16"/>
      <c r="OK69" s="16"/>
      <c r="OL69" s="16"/>
      <c r="OM69" s="16"/>
      <c r="ON69" s="16"/>
      <c r="OO69" s="16"/>
      <c r="OP69" s="16"/>
      <c r="OQ69" s="16"/>
      <c r="OR69" s="16"/>
      <c r="OS69" s="16"/>
      <c r="OT69" s="16"/>
      <c r="OU69" s="16"/>
      <c r="OV69" s="16"/>
      <c r="OW69" s="16"/>
      <c r="OX69" s="16"/>
      <c r="OY69" s="16"/>
      <c r="OZ69" s="16"/>
      <c r="PA69" s="16"/>
      <c r="PB69" s="16"/>
      <c r="PC69" s="16"/>
      <c r="PD69" s="16"/>
      <c r="PE69" s="16"/>
      <c r="PF69" s="16"/>
      <c r="PG69" s="16"/>
      <c r="PH69" s="16"/>
      <c r="PI69" s="16"/>
      <c r="PJ69" s="16"/>
      <c r="PK69" s="16"/>
      <c r="PL69" s="16"/>
      <c r="PM69" s="16"/>
      <c r="PN69" s="16"/>
      <c r="PO69" s="16"/>
      <c r="PP69" s="16"/>
      <c r="PQ69" s="16"/>
      <c r="PR69" s="16"/>
      <c r="PS69" s="16"/>
      <c r="PT69" s="16"/>
      <c r="PU69" s="16"/>
      <c r="PV69" s="16"/>
      <c r="PW69" s="16"/>
      <c r="PX69" s="16"/>
      <c r="PY69" s="16"/>
      <c r="PZ69" s="16"/>
      <c r="QA69" s="16"/>
      <c r="QB69" s="16"/>
      <c r="QC69" s="16"/>
      <c r="QD69" s="16"/>
      <c r="QE69" s="16"/>
      <c r="QF69" s="16"/>
      <c r="QG69" s="16"/>
      <c r="QH69" s="16"/>
      <c r="QI69" s="16"/>
      <c r="QJ69" s="16"/>
      <c r="QK69" s="16"/>
      <c r="QL69" s="16"/>
      <c r="QM69" s="16"/>
      <c r="QN69" s="16"/>
      <c r="QO69" s="16"/>
      <c r="QP69" s="16"/>
      <c r="QQ69" s="16"/>
      <c r="QR69" s="16"/>
      <c r="QS69" s="16"/>
      <c r="QT69" s="16"/>
      <c r="QU69" s="16"/>
      <c r="QV69" s="16"/>
      <c r="QW69" s="16"/>
      <c r="QX69" s="16"/>
      <c r="QY69" s="16"/>
      <c r="QZ69" s="16"/>
      <c r="RA69" s="16"/>
      <c r="RB69" s="16"/>
      <c r="RC69" s="16"/>
      <c r="RD69" s="16"/>
      <c r="RE69" s="16"/>
      <c r="RF69" s="16"/>
      <c r="RG69" s="16"/>
      <c r="RH69" s="16"/>
      <c r="RI69" s="16"/>
      <c r="RJ69" s="16"/>
      <c r="RK69" s="16"/>
      <c r="RL69" s="16"/>
      <c r="RM69" s="16"/>
      <c r="RN69" s="16"/>
      <c r="RO69" s="16"/>
      <c r="RP69" s="16"/>
      <c r="RQ69" s="16"/>
      <c r="RR69" s="16"/>
      <c r="RS69" s="16"/>
      <c r="RT69" s="16"/>
      <c r="RU69" s="16"/>
      <c r="RV69" s="16"/>
      <c r="RW69" s="16"/>
      <c r="RX69" s="16"/>
      <c r="RY69" s="16"/>
      <c r="RZ69" s="16"/>
      <c r="SA69" s="16"/>
      <c r="SB69" s="16"/>
      <c r="SC69" s="16"/>
      <c r="SD69" s="16"/>
      <c r="SE69" s="16"/>
      <c r="SF69" s="16"/>
      <c r="SG69" s="16"/>
      <c r="SH69" s="16"/>
      <c r="SI69" s="16"/>
      <c r="SJ69" s="16"/>
      <c r="SK69" s="16"/>
      <c r="SL69" s="16"/>
      <c r="SM69" s="16"/>
      <c r="SN69" s="16"/>
      <c r="SO69" s="16"/>
      <c r="SP69" s="16"/>
      <c r="SQ69" s="16"/>
      <c r="SR69" s="16"/>
      <c r="SS69" s="16"/>
      <c r="ST69" s="16"/>
      <c r="SU69" s="16"/>
      <c r="SV69" s="16"/>
      <c r="SW69" s="16"/>
      <c r="SX69" s="16"/>
      <c r="SY69" s="16"/>
      <c r="SZ69" s="16"/>
      <c r="TA69" s="16"/>
      <c r="TB69" s="16"/>
      <c r="TC69" s="16"/>
      <c r="TD69" s="16"/>
      <c r="TE69" s="16"/>
      <c r="TF69" s="16"/>
      <c r="TG69" s="16"/>
      <c r="TH69" s="16"/>
      <c r="TI69" s="16"/>
      <c r="TJ69" s="16"/>
      <c r="TK69" s="16"/>
      <c r="TL69" s="16"/>
      <c r="TM69" s="16"/>
      <c r="TN69" s="16"/>
      <c r="TO69" s="16"/>
      <c r="TP69" s="16"/>
      <c r="TQ69" s="16"/>
      <c r="TR69" s="16"/>
      <c r="TS69" s="16"/>
      <c r="TT69" s="16"/>
      <c r="TU69" s="16"/>
      <c r="TV69" s="16"/>
      <c r="TW69" s="16"/>
      <c r="TX69" s="16"/>
      <c r="TY69" s="16"/>
      <c r="TZ69" s="16"/>
      <c r="UA69" s="16"/>
      <c r="UB69" s="16"/>
      <c r="UC69" s="16"/>
      <c r="UD69" s="16"/>
      <c r="UE69" s="16"/>
      <c r="UF69" s="16"/>
      <c r="UG69" s="16"/>
      <c r="UH69" s="16"/>
      <c r="UI69" s="16"/>
      <c r="UJ69" s="16"/>
      <c r="UK69" s="16"/>
      <c r="UL69" s="16"/>
      <c r="UM69" s="16"/>
      <c r="UN69" s="16"/>
      <c r="UO69" s="16"/>
      <c r="UP69" s="16"/>
      <c r="UQ69" s="16"/>
      <c r="UR69" s="16"/>
      <c r="US69" s="16"/>
      <c r="UT69" s="16"/>
      <c r="UU69" s="16"/>
      <c r="UV69" s="16"/>
      <c r="UW69" s="16"/>
      <c r="UX69" s="16"/>
      <c r="UY69" s="16"/>
      <c r="UZ69" s="16"/>
      <c r="VA69" s="16"/>
      <c r="VB69" s="16"/>
      <c r="VC69" s="16"/>
      <c r="VD69" s="16"/>
      <c r="VE69" s="16"/>
      <c r="VF69" s="16"/>
      <c r="VG69" s="16"/>
      <c r="VH69" s="16"/>
      <c r="VI69" s="16"/>
      <c r="VJ69" s="16"/>
      <c r="VK69" s="16"/>
      <c r="VL69" s="16"/>
      <c r="VM69" s="16"/>
      <c r="VN69" s="16"/>
      <c r="VO69" s="16"/>
      <c r="VP69" s="16"/>
      <c r="VQ69" s="16"/>
      <c r="VR69" s="16"/>
      <c r="VS69" s="16"/>
      <c r="VT69" s="16"/>
      <c r="VU69" s="16"/>
      <c r="VV69" s="16"/>
      <c r="VW69" s="16"/>
      <c r="VX69" s="16"/>
      <c r="VY69" s="16"/>
      <c r="VZ69" s="16"/>
      <c r="WA69" s="16"/>
      <c r="WB69" s="16"/>
      <c r="WC69" s="16"/>
      <c r="WD69" s="16"/>
      <c r="WE69" s="16"/>
      <c r="WF69" s="16"/>
      <c r="WG69" s="16"/>
      <c r="WH69" s="16"/>
      <c r="WI69" s="16"/>
      <c r="WJ69" s="16"/>
      <c r="WK69" s="16"/>
      <c r="WL69" s="16"/>
      <c r="WM69" s="16"/>
      <c r="WN69" s="16"/>
      <c r="WO69" s="16"/>
      <c r="WP69" s="16"/>
      <c r="WQ69" s="16"/>
      <c r="WR69" s="16"/>
      <c r="WS69" s="16"/>
      <c r="WT69" s="16"/>
      <c r="WU69" s="16"/>
      <c r="WV69" s="16"/>
      <c r="WW69" s="16"/>
      <c r="WX69" s="16"/>
      <c r="WY69" s="16"/>
      <c r="WZ69" s="16"/>
      <c r="XA69" s="16"/>
      <c r="XB69" s="16"/>
      <c r="XC69" s="16"/>
      <c r="XD69" s="16"/>
      <c r="XE69" s="16"/>
      <c r="XF69" s="16"/>
      <c r="XG69" s="16"/>
      <c r="XH69" s="16"/>
      <c r="XI69" s="16"/>
      <c r="XJ69" s="16"/>
      <c r="XK69" s="16"/>
      <c r="XL69" s="16"/>
      <c r="XM69" s="16"/>
      <c r="XN69" s="16"/>
      <c r="XO69" s="16"/>
      <c r="XP69" s="16"/>
      <c r="XQ69" s="16"/>
      <c r="XR69" s="16"/>
      <c r="XS69" s="16"/>
      <c r="XT69" s="16"/>
      <c r="XU69" s="16"/>
      <c r="XV69" s="16"/>
      <c r="XW69" s="16"/>
      <c r="XX69" s="16"/>
      <c r="XY69" s="16"/>
      <c r="XZ69" s="16"/>
      <c r="YA69" s="16"/>
      <c r="YB69" s="16"/>
      <c r="YC69" s="16"/>
      <c r="YD69" s="16"/>
      <c r="YE69" s="16"/>
      <c r="YF69" s="16"/>
      <c r="YG69" s="16"/>
      <c r="YH69" s="16"/>
      <c r="YI69" s="16"/>
      <c r="YJ69" s="16"/>
      <c r="YK69" s="16"/>
      <c r="YL69" s="16"/>
      <c r="YM69" s="16"/>
      <c r="YN69" s="16"/>
      <c r="YO69" s="16"/>
      <c r="YP69" s="16"/>
      <c r="YQ69" s="16"/>
      <c r="YR69" s="16"/>
      <c r="YS69" s="16"/>
      <c r="YT69" s="16"/>
      <c r="YU69" s="16"/>
      <c r="YV69" s="16"/>
      <c r="YW69" s="16"/>
      <c r="YX69" s="16"/>
      <c r="YY69" s="16"/>
      <c r="YZ69" s="16"/>
      <c r="ZA69" s="16"/>
      <c r="ZB69" s="16"/>
      <c r="ZC69" s="16"/>
      <c r="ZD69" s="16"/>
      <c r="ZE69" s="16"/>
      <c r="ZF69" s="16"/>
      <c r="ZG69" s="16"/>
      <c r="ZH69" s="16"/>
      <c r="ZI69" s="16"/>
      <c r="ZJ69" s="16"/>
      <c r="ZK69" s="16"/>
      <c r="ZL69" s="16"/>
      <c r="ZM69" s="16"/>
      <c r="ZN69" s="16"/>
      <c r="ZO69" s="16"/>
      <c r="ZP69" s="16"/>
      <c r="ZQ69" s="16"/>
      <c r="ZR69" s="16"/>
      <c r="ZS69" s="16"/>
      <c r="ZT69" s="16"/>
      <c r="ZU69" s="16"/>
      <c r="ZV69" s="16"/>
      <c r="ZW69" s="16"/>
      <c r="ZX69" s="16"/>
      <c r="ZY69" s="16"/>
      <c r="ZZ69" s="16"/>
      <c r="AAA69" s="16"/>
      <c r="AAB69" s="16"/>
      <c r="AAC69" s="16"/>
      <c r="AAD69" s="16"/>
      <c r="AAE69" s="16"/>
      <c r="AAF69" s="16"/>
      <c r="AAG69" s="16"/>
      <c r="AAH69" s="16"/>
      <c r="AAI69" s="16"/>
      <c r="AAJ69" s="16"/>
      <c r="AAK69" s="16"/>
      <c r="AAL69" s="16"/>
      <c r="AAM69" s="16"/>
      <c r="AAN69" s="16"/>
      <c r="AAO69" s="16"/>
      <c r="AAP69" s="16"/>
      <c r="AAQ69" s="16"/>
      <c r="AAR69" s="16"/>
      <c r="AAS69" s="16"/>
      <c r="AAT69" s="16"/>
      <c r="AAU69" s="16"/>
      <c r="AAV69" s="16"/>
      <c r="AAW69" s="16"/>
      <c r="AAX69" s="16"/>
      <c r="AAY69" s="16"/>
      <c r="AAZ69" s="16"/>
      <c r="ABA69" s="16"/>
      <c r="ABB69" s="16"/>
      <c r="ABC69" s="16"/>
      <c r="ABD69" s="16"/>
      <c r="ABE69" s="16"/>
      <c r="ABF69" s="16"/>
      <c r="ABG69" s="16"/>
      <c r="ABH69" s="16"/>
      <c r="ABI69" s="16"/>
      <c r="ABJ69" s="16"/>
      <c r="ABK69" s="16"/>
      <c r="ABL69" s="16"/>
      <c r="ABM69" s="16"/>
      <c r="ABN69" s="16"/>
      <c r="ABO69" s="16"/>
      <c r="ABP69" s="16"/>
      <c r="ABQ69" s="16"/>
      <c r="ABR69" s="16"/>
      <c r="ABS69" s="16"/>
      <c r="ABT69" s="16"/>
      <c r="ABU69" s="16"/>
      <c r="ABV69" s="16"/>
      <c r="ABW69" s="16"/>
      <c r="ABX69" s="16"/>
      <c r="ABY69" s="16"/>
      <c r="ABZ69" s="16"/>
      <c r="ACA69" s="16"/>
      <c r="ACB69" s="16"/>
      <c r="ACC69" s="16"/>
      <c r="ACD69" s="16"/>
      <c r="ACE69" s="16"/>
      <c r="ACF69" s="16"/>
      <c r="ACG69" s="16"/>
      <c r="ACH69" s="16"/>
      <c r="ACI69" s="16"/>
      <c r="ACJ69" s="16"/>
      <c r="ACK69" s="16"/>
      <c r="ACL69" s="16"/>
      <c r="ACM69" s="16"/>
      <c r="ACN69" s="16"/>
      <c r="ACO69" s="16"/>
      <c r="ACP69" s="16"/>
      <c r="ACQ69" s="16"/>
      <c r="ACR69" s="16"/>
      <c r="ACS69" s="16"/>
      <c r="ACT69" s="16"/>
      <c r="ACU69" s="16"/>
      <c r="ACV69" s="16"/>
      <c r="ACW69" s="16"/>
      <c r="ACX69" s="16"/>
      <c r="ACY69" s="16"/>
      <c r="ACZ69" s="16"/>
      <c r="ADA69" s="16"/>
      <c r="ADB69" s="16"/>
      <c r="ADC69" s="16"/>
      <c r="ADD69" s="16"/>
      <c r="ADE69" s="16"/>
      <c r="ADF69" s="16"/>
      <c r="ADG69" s="16"/>
      <c r="ADH69" s="16"/>
      <c r="ADI69" s="16"/>
      <c r="ADJ69" s="16"/>
      <c r="ADK69" s="16"/>
      <c r="ADL69" s="16"/>
      <c r="ADM69" s="16"/>
      <c r="ADN69" s="16"/>
      <c r="ADO69" s="16"/>
      <c r="ADP69" s="16"/>
      <c r="ADQ69" s="16"/>
      <c r="ADR69" s="16"/>
      <c r="ADS69" s="16"/>
      <c r="ADT69" s="16"/>
      <c r="ADU69" s="16"/>
      <c r="ADV69" s="16"/>
      <c r="ADW69" s="16"/>
      <c r="ADX69" s="16"/>
      <c r="ADY69" s="16"/>
      <c r="ADZ69" s="16"/>
      <c r="AEA69" s="16"/>
      <c r="AEB69" s="16"/>
      <c r="AEC69" s="16"/>
      <c r="AED69" s="16"/>
      <c r="AEE69" s="16"/>
      <c r="AEF69" s="16"/>
      <c r="AEG69" s="16"/>
      <c r="AEH69" s="16"/>
      <c r="AEI69" s="16"/>
      <c r="AEJ69" s="16"/>
      <c r="AEK69" s="16"/>
      <c r="AEL69" s="16"/>
      <c r="AEM69" s="16"/>
      <c r="AEN69" s="16"/>
      <c r="AEO69" s="16"/>
      <c r="AEP69" s="16"/>
      <c r="AEQ69" s="16"/>
      <c r="AER69" s="16"/>
      <c r="AES69" s="16"/>
      <c r="AET69" s="16"/>
      <c r="AEU69" s="16"/>
      <c r="AEV69" s="16"/>
      <c r="AEW69" s="16"/>
      <c r="AEX69" s="16"/>
      <c r="AEY69" s="16"/>
      <c r="AEZ69" s="16"/>
      <c r="AFA69" s="16"/>
      <c r="AFB69" s="16"/>
      <c r="AFC69" s="16"/>
      <c r="AFD69" s="16"/>
      <c r="AFE69" s="16"/>
      <c r="AFF69" s="16"/>
      <c r="AFG69" s="16"/>
      <c r="AFH69" s="16"/>
      <c r="AFI69" s="16"/>
      <c r="AFJ69" s="16"/>
      <c r="AFK69" s="16"/>
      <c r="AFL69" s="16"/>
      <c r="AFM69" s="16"/>
      <c r="AFN69" s="16"/>
      <c r="AFO69" s="16"/>
      <c r="AFP69" s="16"/>
      <c r="AFQ69" s="16"/>
      <c r="AFR69" s="16"/>
      <c r="AFS69" s="16"/>
      <c r="AFT69" s="16"/>
      <c r="AFU69" s="16"/>
      <c r="AFV69" s="16"/>
      <c r="AFW69" s="16"/>
      <c r="AFX69" s="16"/>
      <c r="AFY69" s="16"/>
      <c r="AFZ69" s="16"/>
      <c r="AGA69" s="16"/>
      <c r="AGB69" s="16"/>
      <c r="AGC69" s="16"/>
      <c r="AGD69" s="16"/>
      <c r="AGE69" s="16"/>
      <c r="AGF69" s="16"/>
      <c r="AGG69" s="16"/>
      <c r="AGH69" s="16"/>
      <c r="AGI69" s="16"/>
      <c r="AGJ69" s="16"/>
      <c r="AGK69" s="16"/>
      <c r="AGL69" s="16"/>
      <c r="AGM69" s="16"/>
      <c r="AGN69" s="16"/>
      <c r="AGO69" s="16"/>
      <c r="AGP69" s="16"/>
      <c r="AGQ69" s="16"/>
      <c r="AGR69" s="16"/>
      <c r="AGS69" s="16"/>
      <c r="AGT69" s="16"/>
      <c r="AGU69" s="16"/>
      <c r="AGV69" s="16"/>
      <c r="AGW69" s="16"/>
      <c r="AGX69" s="16"/>
      <c r="AGY69" s="16"/>
      <c r="AGZ69" s="16"/>
      <c r="AHA69" s="16"/>
      <c r="AHB69" s="16"/>
      <c r="AHC69" s="16"/>
      <c r="AHD69" s="16"/>
      <c r="AHE69" s="16"/>
      <c r="AHF69" s="16"/>
      <c r="AHG69" s="16"/>
      <c r="AHH69" s="16"/>
      <c r="AHI69" s="16"/>
      <c r="AHJ69" s="16"/>
      <c r="AHK69" s="16"/>
      <c r="AHL69" s="16"/>
      <c r="AHM69" s="16"/>
      <c r="AHN69" s="16"/>
      <c r="AHO69" s="16"/>
      <c r="AHP69" s="16"/>
      <c r="AHQ69" s="16"/>
      <c r="AHR69" s="16"/>
      <c r="AHS69" s="16"/>
      <c r="AHT69" s="16"/>
      <c r="AHU69" s="16"/>
      <c r="AHV69" s="16"/>
      <c r="AHW69" s="16"/>
      <c r="AHX69" s="16"/>
      <c r="AHY69" s="16"/>
      <c r="AHZ69" s="16"/>
      <c r="AIA69" s="16"/>
      <c r="AIB69" s="16"/>
      <c r="AIC69" s="16"/>
      <c r="AID69" s="16"/>
      <c r="AIE69" s="16"/>
      <c r="AIF69" s="16"/>
      <c r="AIG69" s="16"/>
      <c r="AIH69" s="16"/>
      <c r="AII69" s="16"/>
      <c r="AIJ69" s="16"/>
      <c r="AIK69" s="16"/>
      <c r="AIL69" s="16"/>
      <c r="AIM69" s="16"/>
      <c r="AIN69" s="16"/>
      <c r="AIO69" s="16"/>
      <c r="AIP69" s="16"/>
      <c r="AIQ69" s="16"/>
      <c r="AIR69" s="16"/>
      <c r="AIS69" s="16"/>
      <c r="AIT69" s="16"/>
      <c r="AIU69" s="16"/>
      <c r="AIV69" s="16"/>
      <c r="AIW69" s="16"/>
      <c r="AIX69" s="16"/>
      <c r="AIY69" s="16"/>
      <c r="AIZ69" s="16"/>
      <c r="AJA69" s="16"/>
      <c r="AJB69" s="16"/>
      <c r="AJC69" s="16"/>
      <c r="AJD69" s="16"/>
      <c r="AJE69" s="16"/>
      <c r="AJF69" s="16"/>
      <c r="AJG69" s="16"/>
      <c r="AJH69" s="16"/>
      <c r="AJI69" s="16"/>
      <c r="AJJ69" s="16"/>
      <c r="AJK69" s="16"/>
      <c r="AJL69" s="16"/>
      <c r="AJM69" s="16"/>
      <c r="AJN69" s="16"/>
      <c r="AJO69" s="16"/>
      <c r="AJP69" s="16"/>
      <c r="AJQ69" s="16"/>
      <c r="AJR69" s="16"/>
      <c r="AJS69" s="16"/>
      <c r="AJT69" s="16"/>
      <c r="AJU69" s="16"/>
      <c r="AJV69" s="16"/>
      <c r="AJW69" s="16"/>
      <c r="AJX69" s="16"/>
      <c r="AJY69" s="16"/>
      <c r="AJZ69" s="16"/>
      <c r="AKA69" s="16"/>
      <c r="AKB69" s="16"/>
      <c r="AKC69" s="16"/>
      <c r="AKD69" s="16"/>
      <c r="AKE69" s="16"/>
      <c r="AKF69" s="16"/>
      <c r="AKG69" s="16"/>
      <c r="AKH69" s="16"/>
      <c r="AKI69" s="16"/>
      <c r="AKJ69" s="16"/>
      <c r="AKK69" s="16"/>
      <c r="AKL69" s="16"/>
      <c r="AKM69" s="16"/>
      <c r="AKN69" s="16"/>
      <c r="AKO69" s="16"/>
      <c r="AKP69" s="16"/>
      <c r="AKQ69" s="16"/>
      <c r="AKR69" s="16"/>
      <c r="AKS69" s="16"/>
      <c r="AKT69" s="16"/>
      <c r="AKU69" s="16"/>
      <c r="AKV69" s="16"/>
      <c r="AKW69" s="16"/>
      <c r="AKX69" s="16"/>
      <c r="AKY69" s="16"/>
      <c r="AKZ69" s="16"/>
      <c r="ALA69" s="16"/>
      <c r="ALB69" s="16"/>
      <c r="ALC69" s="16"/>
      <c r="ALD69" s="16"/>
      <c r="ALE69" s="16"/>
      <c r="ALF69" s="16"/>
      <c r="ALG69" s="16"/>
      <c r="ALH69" s="16"/>
      <c r="ALI69" s="16"/>
      <c r="ALJ69" s="16"/>
      <c r="ALK69" s="16"/>
      <c r="ALL69" s="16"/>
      <c r="ALM69" s="16"/>
      <c r="ALN69" s="16"/>
      <c r="ALO69" s="16"/>
      <c r="ALP69" s="16"/>
      <c r="ALQ69" s="16"/>
      <c r="ALR69" s="16"/>
      <c r="ALS69" s="16"/>
      <c r="ALT69" s="16"/>
      <c r="ALU69" s="16"/>
      <c r="ALV69" s="16"/>
      <c r="ALW69" s="16"/>
      <c r="ALX69" s="16"/>
      <c r="ALY69" s="16"/>
      <c r="ALZ69" s="16"/>
      <c r="AMA69" s="16"/>
      <c r="AMB69" s="16"/>
      <c r="AMC69" s="16"/>
      <c r="AMD69" s="16"/>
      <c r="AME69" s="16"/>
      <c r="AMF69" s="16"/>
      <c r="AMG69" s="16"/>
      <c r="AMH69" s="16"/>
      <c r="AMI69" s="16"/>
      <c r="AMJ69" s="16"/>
      <c r="AMK69" s="16"/>
      <c r="AML69" s="16"/>
      <c r="AMM69" s="16"/>
      <c r="AMN69" s="16"/>
      <c r="AMO69" s="16"/>
      <c r="AMP69" s="16"/>
      <c r="AMQ69" s="16"/>
      <c r="AMR69" s="16"/>
      <c r="AMS69" s="16"/>
      <c r="AMT69" s="16"/>
      <c r="AMU69" s="16"/>
      <c r="AMV69" s="16"/>
      <c r="AMW69" s="16"/>
      <c r="AMX69" s="16"/>
      <c r="AMY69" s="16"/>
      <c r="AMZ69" s="16"/>
      <c r="ANA69" s="16"/>
      <c r="ANB69" s="16"/>
      <c r="ANC69" s="16"/>
      <c r="AND69" s="16"/>
      <c r="ANE69" s="16"/>
      <c r="ANF69" s="16"/>
      <c r="ANG69" s="16"/>
      <c r="ANH69" s="16"/>
      <c r="ANI69" s="16"/>
      <c r="ANJ69" s="16"/>
      <c r="ANK69" s="16"/>
      <c r="ANL69" s="16"/>
      <c r="ANM69" s="16"/>
      <c r="ANN69" s="16"/>
      <c r="ANO69" s="16"/>
      <c r="ANP69" s="16"/>
      <c r="ANQ69" s="16"/>
      <c r="ANR69" s="16"/>
      <c r="ANS69" s="16"/>
      <c r="ANT69" s="16"/>
      <c r="ANU69" s="16"/>
      <c r="ANV69" s="16"/>
      <c r="ANW69" s="16"/>
      <c r="ANX69" s="16"/>
      <c r="ANY69" s="16"/>
      <c r="ANZ69" s="16"/>
      <c r="AOA69" s="16"/>
      <c r="AOB69" s="16"/>
      <c r="AOC69" s="16"/>
      <c r="AOD69" s="16"/>
      <c r="AOE69" s="16"/>
      <c r="AOF69" s="16"/>
      <c r="AOG69" s="16"/>
      <c r="AOH69" s="16"/>
      <c r="AOI69" s="16"/>
      <c r="AOJ69" s="16"/>
      <c r="AOK69" s="16"/>
      <c r="AOL69" s="16"/>
      <c r="AOM69" s="16"/>
      <c r="AON69" s="16"/>
      <c r="AOO69" s="16"/>
      <c r="AOP69" s="16"/>
      <c r="AOQ69" s="16"/>
      <c r="AOR69" s="16"/>
      <c r="AOS69" s="16"/>
      <c r="AOT69" s="16"/>
      <c r="AOU69" s="16"/>
      <c r="AOV69" s="16"/>
      <c r="AOW69" s="16"/>
      <c r="AOX69" s="16"/>
      <c r="AOY69" s="16"/>
      <c r="AOZ69" s="16"/>
      <c r="APA69" s="16"/>
      <c r="APB69" s="16"/>
      <c r="APC69" s="16"/>
      <c r="APD69" s="16"/>
      <c r="APE69" s="16"/>
      <c r="APF69" s="16"/>
      <c r="APG69" s="16"/>
      <c r="APH69" s="16"/>
      <c r="API69" s="16"/>
      <c r="APJ69" s="16"/>
      <c r="APK69" s="16"/>
      <c r="APL69" s="16"/>
      <c r="APM69" s="16"/>
      <c r="APN69" s="16"/>
      <c r="APO69" s="16"/>
      <c r="APP69" s="16"/>
      <c r="APQ69" s="16"/>
      <c r="APR69" s="16"/>
      <c r="APS69" s="16"/>
      <c r="APT69" s="16"/>
      <c r="APU69" s="16"/>
      <c r="APV69" s="16"/>
      <c r="APW69" s="16"/>
      <c r="APX69" s="16"/>
      <c r="APY69" s="16"/>
      <c r="APZ69" s="16"/>
      <c r="AQA69" s="16"/>
      <c r="AQB69" s="16"/>
      <c r="AQC69" s="16"/>
      <c r="AQD69" s="16"/>
      <c r="AQE69" s="16"/>
      <c r="AQF69" s="16"/>
      <c r="AQG69" s="16"/>
      <c r="AQH69" s="16"/>
      <c r="AQI69" s="16"/>
      <c r="AQJ69" s="16"/>
      <c r="AQK69" s="16"/>
      <c r="AQL69" s="16"/>
      <c r="AQM69" s="16"/>
      <c r="AQN69" s="16"/>
      <c r="AQO69" s="16"/>
      <c r="AQP69" s="16"/>
      <c r="AQQ69" s="16"/>
      <c r="AQR69" s="16"/>
      <c r="AQS69" s="16"/>
      <c r="AQT69" s="16"/>
      <c r="AQU69" s="16"/>
      <c r="AQV69" s="16"/>
      <c r="AQW69" s="16"/>
      <c r="AQX69" s="16"/>
      <c r="AQY69" s="16"/>
      <c r="AQZ69" s="16"/>
      <c r="ARA69" s="16"/>
      <c r="ARB69" s="16"/>
      <c r="ARC69" s="16"/>
      <c r="ARD69" s="16"/>
      <c r="ARE69" s="16"/>
      <c r="ARF69" s="16"/>
      <c r="ARG69" s="16"/>
      <c r="ARH69" s="16"/>
      <c r="ARI69" s="16"/>
      <c r="ARJ69" s="16"/>
      <c r="ARK69" s="16"/>
      <c r="ARL69" s="16"/>
      <c r="ARM69" s="16"/>
      <c r="ARN69" s="16"/>
      <c r="ARO69" s="16"/>
      <c r="ARP69" s="16"/>
      <c r="ARQ69" s="16"/>
      <c r="ARR69" s="16"/>
      <c r="ARS69" s="16"/>
      <c r="ART69" s="16"/>
      <c r="ARU69" s="16"/>
      <c r="ARV69" s="16"/>
      <c r="ARW69" s="16"/>
      <c r="ARX69" s="16"/>
      <c r="ARY69" s="16"/>
      <c r="ARZ69" s="16"/>
      <c r="ASA69" s="16"/>
      <c r="ASB69" s="16"/>
      <c r="ASC69" s="16"/>
      <c r="ASD69" s="16"/>
      <c r="ASE69" s="16"/>
      <c r="ASF69" s="16"/>
      <c r="ASG69" s="16"/>
      <c r="ASH69" s="16"/>
      <c r="ASI69" s="16"/>
      <c r="ASJ69" s="16"/>
      <c r="ASK69" s="16"/>
      <c r="ASL69" s="16"/>
      <c r="ASM69" s="16"/>
      <c r="ASN69" s="16"/>
      <c r="ASO69" s="16"/>
      <c r="ASP69" s="16"/>
      <c r="ASQ69" s="16"/>
      <c r="ASR69" s="16"/>
      <c r="ASS69" s="16"/>
      <c r="AST69" s="16"/>
      <c r="ASU69" s="16"/>
      <c r="ASV69" s="16"/>
      <c r="ASW69" s="16"/>
      <c r="ASX69" s="16"/>
      <c r="ASY69" s="16"/>
      <c r="ASZ69" s="16"/>
      <c r="ATA69" s="16"/>
      <c r="ATB69" s="16"/>
      <c r="ATC69" s="16"/>
      <c r="ATD69" s="16"/>
      <c r="ATE69" s="16"/>
      <c r="ATF69" s="16"/>
      <c r="ATG69" s="16"/>
      <c r="ATH69" s="16"/>
      <c r="ATI69" s="16"/>
      <c r="ATJ69" s="16"/>
      <c r="ATK69" s="16"/>
      <c r="ATL69" s="16"/>
      <c r="ATM69" s="16"/>
      <c r="ATN69" s="16"/>
      <c r="ATO69" s="16"/>
      <c r="ATP69" s="16"/>
      <c r="ATQ69" s="16"/>
      <c r="ATR69" s="16"/>
      <c r="ATS69" s="16"/>
      <c r="ATT69" s="16"/>
      <c r="ATU69" s="16"/>
      <c r="ATV69" s="16"/>
      <c r="ATW69" s="16"/>
      <c r="ATX69" s="16"/>
      <c r="ATY69" s="16"/>
      <c r="ATZ69" s="16"/>
      <c r="AUA69" s="16"/>
      <c r="AUB69" s="16"/>
      <c r="AUC69" s="16"/>
      <c r="AUD69" s="16"/>
      <c r="AUE69" s="16"/>
      <c r="AUF69" s="16"/>
      <c r="AUG69" s="16"/>
      <c r="AUH69" s="16"/>
      <c r="AUI69" s="16"/>
      <c r="AUJ69" s="16"/>
      <c r="AUK69" s="16"/>
      <c r="AUL69" s="16"/>
      <c r="AUM69" s="16"/>
      <c r="AUN69" s="16"/>
      <c r="AUO69" s="16"/>
      <c r="AUP69" s="16"/>
      <c r="AUQ69" s="16"/>
      <c r="AUR69" s="16"/>
      <c r="AUS69" s="16"/>
      <c r="AUT69" s="16"/>
      <c r="AUU69" s="16"/>
      <c r="AUV69" s="16"/>
      <c r="AUW69" s="16"/>
      <c r="AUX69" s="16"/>
      <c r="AUY69" s="16"/>
      <c r="AUZ69" s="16"/>
      <c r="AVA69" s="16"/>
      <c r="AVB69" s="16"/>
      <c r="AVC69" s="16"/>
      <c r="AVD69" s="16"/>
      <c r="AVE69" s="16"/>
      <c r="AVF69" s="16"/>
      <c r="AVG69" s="16"/>
      <c r="AVH69" s="16"/>
      <c r="AVI69" s="16"/>
      <c r="AVJ69" s="16"/>
      <c r="AVK69" s="16"/>
      <c r="AVL69" s="16"/>
      <c r="AVM69" s="16"/>
      <c r="AVN69" s="16"/>
      <c r="AVO69" s="16"/>
      <c r="AVP69" s="16"/>
      <c r="AVQ69" s="16"/>
      <c r="AVR69" s="16"/>
      <c r="AVS69" s="16"/>
      <c r="AVT69" s="16"/>
      <c r="AVU69" s="16"/>
      <c r="AVV69" s="16"/>
      <c r="AVW69" s="16"/>
      <c r="AVX69" s="16"/>
      <c r="AVY69" s="16"/>
      <c r="AVZ69" s="16"/>
      <c r="AWA69" s="16"/>
      <c r="AWB69" s="16"/>
      <c r="AWC69" s="16"/>
      <c r="AWD69" s="16"/>
      <c r="AWE69" s="16"/>
      <c r="AWF69" s="16"/>
      <c r="AWG69" s="16"/>
      <c r="AWH69" s="16"/>
      <c r="AWI69" s="16"/>
      <c r="AWJ69" s="16"/>
      <c r="AWK69" s="16"/>
      <c r="AWL69" s="16"/>
      <c r="AWM69" s="16"/>
      <c r="AWN69" s="16"/>
      <c r="AWO69" s="16"/>
      <c r="AWP69" s="16"/>
      <c r="AWQ69" s="16"/>
      <c r="AWR69" s="16"/>
      <c r="AWS69" s="16"/>
      <c r="AWT69" s="16"/>
      <c r="AWU69" s="16"/>
      <c r="AWV69" s="16"/>
      <c r="AWW69" s="16"/>
      <c r="AWX69" s="16"/>
      <c r="AWY69" s="16"/>
      <c r="AWZ69" s="16"/>
      <c r="AXA69" s="16"/>
      <c r="AXB69" s="16"/>
      <c r="AXC69" s="16"/>
      <c r="AXD69" s="16"/>
      <c r="AXE69" s="16"/>
      <c r="AXF69" s="16"/>
      <c r="AXG69" s="16"/>
      <c r="AXH69" s="16"/>
      <c r="AXI69" s="16"/>
      <c r="AXJ69" s="16"/>
      <c r="AXK69" s="16"/>
      <c r="AXL69" s="16"/>
      <c r="AXM69" s="16"/>
      <c r="AXN69" s="16"/>
      <c r="AXO69" s="16"/>
      <c r="AXP69" s="16"/>
      <c r="AXQ69" s="16"/>
      <c r="AXR69" s="16"/>
      <c r="AXS69" s="16"/>
      <c r="AXT69" s="16"/>
      <c r="AXU69" s="16"/>
      <c r="AXV69" s="16"/>
      <c r="AXW69" s="16"/>
      <c r="AXX69" s="16"/>
      <c r="AXY69" s="16"/>
      <c r="AXZ69" s="16"/>
      <c r="AYA69" s="16"/>
      <c r="AYB69" s="16"/>
      <c r="AYC69" s="16"/>
      <c r="AYD69" s="16"/>
      <c r="AYE69" s="16"/>
      <c r="AYF69" s="16"/>
      <c r="AYG69" s="16"/>
      <c r="AYH69" s="16"/>
      <c r="AYI69" s="16"/>
      <c r="AYJ69" s="16"/>
      <c r="AYK69" s="16"/>
      <c r="AYL69" s="16"/>
      <c r="AYM69" s="16"/>
      <c r="AYN69" s="16"/>
      <c r="AYO69" s="16"/>
      <c r="AYP69" s="16"/>
      <c r="AYQ69" s="16"/>
      <c r="AYR69" s="16"/>
      <c r="AYS69" s="16"/>
      <c r="AYT69" s="16"/>
      <c r="AYU69" s="16"/>
      <c r="AYV69" s="16"/>
      <c r="AYW69" s="16"/>
      <c r="AYX69" s="16"/>
      <c r="AYY69" s="16"/>
      <c r="AYZ69" s="16"/>
      <c r="AZA69" s="16"/>
      <c r="AZB69" s="16"/>
      <c r="AZC69" s="16"/>
      <c r="AZD69" s="16"/>
      <c r="AZE69" s="16"/>
      <c r="AZF69" s="16"/>
      <c r="AZG69" s="16"/>
      <c r="AZH69" s="16"/>
      <c r="AZI69" s="16"/>
      <c r="AZJ69" s="16"/>
      <c r="AZK69" s="16"/>
      <c r="AZL69" s="16"/>
      <c r="AZM69" s="16"/>
      <c r="AZN69" s="16"/>
      <c r="AZO69" s="16"/>
      <c r="AZP69" s="16"/>
      <c r="AZQ69" s="16"/>
      <c r="AZR69" s="16"/>
      <c r="AZS69" s="16"/>
      <c r="AZT69" s="16"/>
      <c r="AZU69" s="16"/>
      <c r="AZV69" s="16"/>
      <c r="AZW69" s="16"/>
      <c r="AZX69" s="16"/>
      <c r="AZY69" s="16"/>
      <c r="AZZ69" s="16"/>
      <c r="BAA69" s="16"/>
      <c r="BAB69" s="16"/>
      <c r="BAC69" s="16"/>
      <c r="BAD69" s="16"/>
      <c r="BAE69" s="16"/>
      <c r="BAF69" s="16"/>
      <c r="BAG69" s="16"/>
      <c r="BAH69" s="16"/>
      <c r="BAI69" s="16"/>
      <c r="BAJ69" s="16"/>
      <c r="BAK69" s="16"/>
      <c r="BAL69" s="16"/>
      <c r="BAM69" s="16"/>
      <c r="BAN69" s="16"/>
      <c r="BAO69" s="16"/>
      <c r="BAP69" s="16"/>
      <c r="BAQ69" s="16"/>
      <c r="BAR69" s="16"/>
      <c r="BAS69" s="16"/>
      <c r="BAT69" s="16"/>
      <c r="BAU69" s="16"/>
      <c r="BAV69" s="16"/>
      <c r="BAW69" s="16"/>
      <c r="BAX69" s="16"/>
      <c r="BAY69" s="16"/>
      <c r="BAZ69" s="16"/>
      <c r="BBA69" s="16"/>
      <c r="BBB69" s="16"/>
      <c r="BBC69" s="16"/>
      <c r="BBD69" s="16"/>
      <c r="BBE69" s="16"/>
      <c r="BBF69" s="16"/>
      <c r="BBG69" s="16"/>
      <c r="BBH69" s="16"/>
      <c r="BBI69" s="16"/>
      <c r="BBJ69" s="16"/>
      <c r="BBK69" s="16"/>
      <c r="BBL69" s="16"/>
      <c r="BBM69" s="16"/>
      <c r="BBN69" s="16"/>
      <c r="BBO69" s="16"/>
      <c r="BBP69" s="16"/>
      <c r="BBQ69" s="16"/>
      <c r="BBR69" s="16"/>
      <c r="BBS69" s="16"/>
      <c r="BBT69" s="16"/>
      <c r="BBU69" s="16"/>
      <c r="BBV69" s="16"/>
      <c r="BBW69" s="16"/>
      <c r="BBX69" s="16"/>
      <c r="BBY69" s="16"/>
      <c r="BBZ69" s="16"/>
      <c r="BCA69" s="16"/>
      <c r="BCB69" s="16"/>
      <c r="BCC69" s="16"/>
      <c r="BCD69" s="16"/>
      <c r="BCE69" s="16"/>
      <c r="BCF69" s="16"/>
      <c r="BCG69" s="16"/>
      <c r="BCH69" s="16"/>
      <c r="BCI69" s="16"/>
      <c r="BCJ69" s="16"/>
      <c r="BCK69" s="16"/>
      <c r="BCL69" s="16"/>
      <c r="BCM69" s="16"/>
      <c r="BCN69" s="16"/>
      <c r="BCO69" s="16"/>
      <c r="BCP69" s="16"/>
      <c r="BCQ69" s="16"/>
      <c r="BCR69" s="16"/>
      <c r="BCS69" s="16"/>
      <c r="BCT69" s="16"/>
      <c r="BCU69" s="16"/>
      <c r="BCV69" s="16"/>
      <c r="BCW69" s="16"/>
      <c r="BCX69" s="16"/>
      <c r="BCY69" s="16"/>
      <c r="BCZ69" s="16"/>
      <c r="BDA69" s="16"/>
      <c r="BDB69" s="16"/>
      <c r="BDC69" s="16"/>
      <c r="BDD69" s="16"/>
      <c r="BDE69" s="16"/>
      <c r="BDF69" s="16"/>
      <c r="BDG69" s="16"/>
      <c r="BDH69" s="16"/>
      <c r="BDI69" s="16"/>
      <c r="BDJ69" s="16"/>
      <c r="BDK69" s="16"/>
      <c r="BDL69" s="16"/>
      <c r="BDM69" s="16"/>
      <c r="BDN69" s="16"/>
      <c r="BDO69" s="16"/>
      <c r="BDP69" s="16"/>
      <c r="BDQ69" s="16"/>
      <c r="BDR69" s="16"/>
      <c r="BDS69" s="16"/>
      <c r="BDT69" s="16"/>
      <c r="BDU69" s="16"/>
      <c r="BDV69" s="16"/>
      <c r="BDW69" s="16"/>
      <c r="BDX69" s="16"/>
      <c r="BDY69" s="16"/>
      <c r="BDZ69" s="16"/>
      <c r="BEA69" s="16"/>
      <c r="BEB69" s="16"/>
      <c r="BEC69" s="16"/>
      <c r="BED69" s="16"/>
      <c r="BEE69" s="16"/>
      <c r="BEF69" s="16"/>
      <c r="BEG69" s="16"/>
      <c r="BEH69" s="16"/>
      <c r="BEI69" s="16"/>
      <c r="BEJ69" s="16"/>
      <c r="BEK69" s="16"/>
      <c r="BEL69" s="16"/>
      <c r="BEM69" s="16"/>
      <c r="BEN69" s="16"/>
      <c r="BEO69" s="16"/>
      <c r="BEP69" s="16"/>
      <c r="BEQ69" s="16"/>
      <c r="BER69" s="16"/>
      <c r="BES69" s="16"/>
      <c r="BET69" s="16"/>
      <c r="BEU69" s="16"/>
      <c r="BEV69" s="16"/>
      <c r="BEW69" s="16"/>
      <c r="BEX69" s="16"/>
      <c r="BEY69" s="16"/>
      <c r="BEZ69" s="16"/>
      <c r="BFA69" s="16"/>
      <c r="BFB69" s="16"/>
      <c r="BFC69" s="16"/>
      <c r="BFD69" s="16"/>
      <c r="BFE69" s="16"/>
      <c r="BFF69" s="16"/>
      <c r="BFG69" s="16"/>
      <c r="BFH69" s="16"/>
      <c r="BFI69" s="16"/>
      <c r="BFJ69" s="16"/>
      <c r="BFK69" s="16"/>
      <c r="BFL69" s="16"/>
      <c r="BFM69" s="16"/>
      <c r="BFN69" s="16"/>
      <c r="BFO69" s="16"/>
      <c r="BFP69" s="16"/>
      <c r="BFQ69" s="16"/>
      <c r="BFR69" s="16"/>
      <c r="BFS69" s="16"/>
      <c r="BFT69" s="16"/>
      <c r="BFU69" s="16"/>
      <c r="BFV69" s="16"/>
      <c r="BFW69" s="16"/>
      <c r="BFX69" s="16"/>
      <c r="BFY69" s="16"/>
      <c r="BFZ69" s="16"/>
      <c r="BGA69" s="16"/>
      <c r="BGB69" s="16"/>
      <c r="BGC69" s="16"/>
      <c r="BGD69" s="16"/>
      <c r="BGE69" s="16"/>
      <c r="BGF69" s="16"/>
      <c r="BGG69" s="16"/>
      <c r="BGH69" s="16"/>
      <c r="BGI69" s="16"/>
      <c r="BGJ69" s="16"/>
      <c r="BGK69" s="16"/>
      <c r="BGL69" s="16"/>
      <c r="BGM69" s="16"/>
      <c r="BGN69" s="16"/>
      <c r="BGO69" s="16"/>
      <c r="BGP69" s="16"/>
      <c r="BGQ69" s="16"/>
      <c r="BGR69" s="16"/>
      <c r="BGS69" s="16"/>
      <c r="BGT69" s="16"/>
      <c r="BGU69" s="16"/>
      <c r="BGV69" s="16"/>
      <c r="BGW69" s="16"/>
      <c r="BGX69" s="16"/>
      <c r="BGY69" s="16"/>
      <c r="BGZ69" s="16"/>
      <c r="BHA69" s="16"/>
      <c r="BHB69" s="16"/>
      <c r="BHC69" s="16"/>
      <c r="BHD69" s="16"/>
      <c r="BHE69" s="16"/>
      <c r="BHF69" s="16"/>
      <c r="BHG69" s="16"/>
      <c r="BHH69" s="16"/>
      <c r="BHI69" s="16"/>
      <c r="BHJ69" s="16"/>
      <c r="BHK69" s="16"/>
      <c r="BHL69" s="16"/>
      <c r="BHM69" s="16"/>
      <c r="BHN69" s="16"/>
      <c r="BHO69" s="16"/>
      <c r="BHP69" s="16"/>
      <c r="BHQ69" s="16"/>
      <c r="BHR69" s="16"/>
      <c r="BHS69" s="16"/>
      <c r="BHT69" s="16"/>
      <c r="BHU69" s="16"/>
      <c r="BHV69" s="16"/>
      <c r="BHW69" s="16"/>
      <c r="BHX69" s="16"/>
      <c r="BHY69" s="16"/>
      <c r="BHZ69" s="16"/>
      <c r="BIA69" s="16"/>
      <c r="BIB69" s="16"/>
      <c r="BIC69" s="16"/>
      <c r="BID69" s="16"/>
      <c r="BIE69" s="16"/>
      <c r="BIF69" s="16"/>
      <c r="BIG69" s="16"/>
      <c r="BIH69" s="16"/>
      <c r="BII69" s="16"/>
      <c r="BIJ69" s="16"/>
      <c r="BIK69" s="16"/>
      <c r="BIL69" s="16"/>
      <c r="BIM69" s="16"/>
      <c r="BIN69" s="16"/>
      <c r="BIO69" s="16"/>
      <c r="BIP69" s="16"/>
      <c r="BIQ69" s="16"/>
      <c r="BIR69" s="16"/>
      <c r="BIS69" s="16"/>
      <c r="BIT69" s="16"/>
      <c r="BIU69" s="16"/>
      <c r="BIV69" s="16"/>
      <c r="BIW69" s="16"/>
      <c r="BIX69" s="16"/>
      <c r="BIY69" s="16"/>
      <c r="BIZ69" s="16"/>
      <c r="BJA69" s="16"/>
      <c r="BJB69" s="16"/>
      <c r="BJC69" s="16"/>
      <c r="BJD69" s="16"/>
      <c r="BJE69" s="16"/>
      <c r="BJF69" s="16"/>
      <c r="BJG69" s="16"/>
      <c r="BJH69" s="16"/>
      <c r="BJI69" s="16"/>
      <c r="BJJ69" s="16"/>
      <c r="BJK69" s="16"/>
      <c r="BJL69" s="16"/>
      <c r="BJM69" s="16"/>
      <c r="BJN69" s="16"/>
      <c r="BJO69" s="16"/>
      <c r="BJP69" s="16"/>
      <c r="BJQ69" s="16"/>
      <c r="BJR69" s="16"/>
      <c r="BJS69" s="16"/>
      <c r="BJT69" s="16"/>
      <c r="BJU69" s="16"/>
      <c r="BJV69" s="16"/>
      <c r="BJW69" s="16"/>
      <c r="BJX69" s="16"/>
      <c r="BJY69" s="16"/>
      <c r="BJZ69" s="16"/>
      <c r="BKA69" s="16"/>
      <c r="BKB69" s="16"/>
      <c r="BKC69" s="16"/>
      <c r="BKD69" s="16"/>
      <c r="BKE69" s="16"/>
      <c r="BKF69" s="16"/>
      <c r="BKG69" s="16"/>
      <c r="BKH69" s="16"/>
      <c r="BKI69" s="16"/>
      <c r="BKJ69" s="16"/>
      <c r="BKK69" s="16"/>
      <c r="BKL69" s="16"/>
      <c r="BKM69" s="16"/>
      <c r="BKN69" s="16"/>
      <c r="BKO69" s="16"/>
      <c r="BKP69" s="16"/>
      <c r="BKQ69" s="16"/>
      <c r="BKR69" s="16"/>
      <c r="BKS69" s="16"/>
      <c r="BKT69" s="16"/>
      <c r="BKU69" s="16"/>
      <c r="BKV69" s="16"/>
      <c r="BKW69" s="16"/>
      <c r="BKX69" s="16"/>
      <c r="BKY69" s="16"/>
      <c r="BKZ69" s="16"/>
      <c r="BLA69" s="16"/>
      <c r="BLB69" s="16"/>
      <c r="BLC69" s="16"/>
      <c r="BLD69" s="16"/>
      <c r="BLE69" s="16"/>
      <c r="BLF69" s="16"/>
      <c r="BLG69" s="16"/>
      <c r="BLH69" s="16"/>
      <c r="BLI69" s="16"/>
      <c r="BLJ69" s="16"/>
      <c r="BLK69" s="16"/>
      <c r="BLL69" s="16"/>
      <c r="BLM69" s="16"/>
      <c r="BLN69" s="16"/>
      <c r="BLO69" s="16"/>
      <c r="BLP69" s="16"/>
      <c r="BLQ69" s="16"/>
      <c r="BLR69" s="16"/>
      <c r="BLS69" s="16"/>
      <c r="BLT69" s="16"/>
      <c r="BLU69" s="16"/>
      <c r="BLV69" s="16"/>
      <c r="BLW69" s="16"/>
      <c r="BLX69" s="16"/>
      <c r="BLY69" s="16"/>
      <c r="BLZ69" s="16"/>
      <c r="BMA69" s="16"/>
      <c r="BMB69" s="16"/>
      <c r="BMC69" s="16"/>
      <c r="BMD69" s="16"/>
      <c r="BME69" s="16"/>
      <c r="BMF69" s="16"/>
      <c r="BMG69" s="16"/>
      <c r="BMH69" s="16"/>
      <c r="BMI69" s="16"/>
      <c r="BMJ69" s="16"/>
      <c r="BMK69" s="16"/>
      <c r="BML69" s="16"/>
      <c r="BMM69" s="16"/>
      <c r="BMN69" s="16"/>
      <c r="BMO69" s="16"/>
      <c r="BMP69" s="16"/>
      <c r="BMQ69" s="16"/>
      <c r="BMR69" s="16"/>
      <c r="BMS69" s="16"/>
      <c r="BMT69" s="16"/>
      <c r="BMU69" s="16"/>
      <c r="BMV69" s="16"/>
      <c r="BMW69" s="16"/>
      <c r="BMX69" s="16"/>
      <c r="BMY69" s="16"/>
      <c r="BMZ69" s="16"/>
      <c r="BNA69" s="16"/>
      <c r="BNB69" s="16"/>
      <c r="BNC69" s="16"/>
      <c r="BND69" s="16"/>
      <c r="BNE69" s="16"/>
      <c r="BNF69" s="16"/>
      <c r="BNG69" s="16"/>
      <c r="BNH69" s="16"/>
      <c r="BNI69" s="16"/>
      <c r="BNJ69" s="16"/>
      <c r="BNK69" s="16"/>
      <c r="BNL69" s="16"/>
      <c r="BNM69" s="16"/>
      <c r="BNN69" s="16"/>
      <c r="BNO69" s="16"/>
      <c r="BNP69" s="16"/>
      <c r="BNQ69" s="16"/>
      <c r="BNR69" s="16"/>
      <c r="BNS69" s="16"/>
      <c r="BNT69" s="16"/>
      <c r="BNU69" s="16"/>
      <c r="BNV69" s="16"/>
      <c r="BNW69" s="16"/>
      <c r="BNX69" s="16"/>
      <c r="BNY69" s="16"/>
      <c r="BNZ69" s="16"/>
      <c r="BOA69" s="16"/>
      <c r="BOB69" s="16"/>
      <c r="BOC69" s="16"/>
      <c r="BOD69" s="16"/>
      <c r="BOE69" s="16"/>
      <c r="BOF69" s="16"/>
      <c r="BOG69" s="16"/>
      <c r="BOH69" s="16"/>
      <c r="BOI69" s="16"/>
      <c r="BOJ69" s="16"/>
      <c r="BOK69" s="16"/>
      <c r="BOL69" s="16"/>
      <c r="BOM69" s="16"/>
      <c r="BON69" s="16"/>
      <c r="BOO69" s="16"/>
      <c r="BOP69" s="16"/>
      <c r="BOQ69" s="16"/>
      <c r="BOR69" s="16"/>
      <c r="BOS69" s="16"/>
      <c r="BOT69" s="16"/>
      <c r="BOU69" s="16"/>
      <c r="BOV69" s="16"/>
      <c r="BOW69" s="16"/>
      <c r="BOX69" s="16"/>
      <c r="BOY69" s="16"/>
      <c r="BOZ69" s="16"/>
      <c r="BPA69" s="16"/>
      <c r="BPB69" s="16"/>
      <c r="BPC69" s="16"/>
      <c r="BPD69" s="16"/>
      <c r="BPE69" s="16"/>
      <c r="BPF69" s="16"/>
      <c r="BPG69" s="16"/>
      <c r="BPH69" s="16"/>
      <c r="BPI69" s="16"/>
      <c r="BPJ69" s="16"/>
      <c r="BPK69" s="16"/>
      <c r="BPL69" s="16"/>
      <c r="BPM69" s="16"/>
      <c r="BPN69" s="16"/>
      <c r="BPO69" s="16"/>
      <c r="BPP69" s="16"/>
      <c r="BPQ69" s="16"/>
      <c r="BPR69" s="16"/>
      <c r="BPS69" s="16"/>
      <c r="BPT69" s="16"/>
      <c r="BPU69" s="16"/>
      <c r="BPV69" s="16"/>
      <c r="BPW69" s="16"/>
      <c r="BPX69" s="16"/>
      <c r="BPY69" s="16"/>
      <c r="BPZ69" s="16"/>
      <c r="BQA69" s="16"/>
      <c r="BQB69" s="16"/>
      <c r="BQC69" s="16"/>
      <c r="BQD69" s="16"/>
      <c r="BQE69" s="16"/>
      <c r="BQF69" s="16"/>
      <c r="BQG69" s="16"/>
      <c r="BQH69" s="16"/>
      <c r="BQI69" s="16"/>
      <c r="BQJ69" s="16"/>
      <c r="BQK69" s="16"/>
      <c r="BQL69" s="16"/>
      <c r="BQM69" s="16"/>
      <c r="BQN69" s="16"/>
      <c r="BQO69" s="16"/>
      <c r="BQP69" s="16"/>
      <c r="BQQ69" s="16"/>
      <c r="BQR69" s="16"/>
      <c r="BQS69" s="16"/>
      <c r="BQT69" s="16"/>
      <c r="BQU69" s="16"/>
      <c r="BQV69" s="16"/>
      <c r="BQW69" s="16"/>
      <c r="BQX69" s="16"/>
      <c r="BQY69" s="16"/>
      <c r="BQZ69" s="16"/>
      <c r="BRA69" s="16"/>
      <c r="BRB69" s="16"/>
      <c r="BRC69" s="16"/>
      <c r="BRD69" s="16"/>
      <c r="BRE69" s="16"/>
      <c r="BRF69" s="16"/>
      <c r="BRG69" s="16"/>
      <c r="BRH69" s="16"/>
      <c r="BRI69" s="16"/>
      <c r="BRJ69" s="16"/>
      <c r="BRK69" s="16"/>
      <c r="BRL69" s="16"/>
      <c r="BRM69" s="16"/>
      <c r="BRN69" s="16"/>
      <c r="BRO69" s="16"/>
      <c r="BRP69" s="16"/>
      <c r="BRQ69" s="16"/>
      <c r="BRR69" s="16"/>
      <c r="BRS69" s="16"/>
      <c r="BRT69" s="16"/>
      <c r="BRU69" s="16"/>
      <c r="BRV69" s="16"/>
      <c r="BRW69" s="16"/>
      <c r="BRX69" s="16"/>
      <c r="BRY69" s="16"/>
      <c r="BRZ69" s="16"/>
      <c r="BSA69" s="16"/>
      <c r="BSB69" s="16"/>
      <c r="BSC69" s="16"/>
      <c r="BSD69" s="16"/>
      <c r="BSE69" s="16"/>
      <c r="BSF69" s="16"/>
      <c r="BSG69" s="16"/>
      <c r="BSH69" s="16"/>
      <c r="BSI69" s="16"/>
      <c r="BSJ69" s="16"/>
      <c r="BSK69" s="16"/>
      <c r="BSL69" s="16"/>
      <c r="BSM69" s="16"/>
      <c r="BSN69" s="16"/>
      <c r="BSO69" s="16"/>
      <c r="BSP69" s="16"/>
      <c r="BSQ69" s="16"/>
      <c r="BSR69" s="16"/>
      <c r="BSS69" s="16"/>
      <c r="BST69" s="16"/>
      <c r="BSU69" s="16"/>
      <c r="BSV69" s="16"/>
      <c r="BSW69" s="16"/>
      <c r="BSX69" s="16"/>
      <c r="BSY69" s="16"/>
      <c r="BSZ69" s="16"/>
      <c r="BTA69" s="16"/>
      <c r="BTB69" s="16"/>
      <c r="BTC69" s="16"/>
      <c r="BTD69" s="16"/>
      <c r="BTE69" s="16"/>
      <c r="BTF69" s="16"/>
      <c r="BTG69" s="16"/>
      <c r="BTH69" s="16"/>
      <c r="BTI69" s="16"/>
      <c r="BTJ69" s="16"/>
      <c r="BTK69" s="16"/>
      <c r="BTL69" s="16"/>
      <c r="BTM69" s="16"/>
      <c r="BTN69" s="16"/>
      <c r="BTO69" s="16"/>
      <c r="BTP69" s="16"/>
      <c r="BTQ69" s="16"/>
      <c r="BTR69" s="16"/>
      <c r="BTS69" s="16"/>
      <c r="BTT69" s="16"/>
      <c r="BTU69" s="16"/>
      <c r="BTV69" s="16"/>
      <c r="BTW69" s="16"/>
      <c r="BTX69" s="16"/>
      <c r="BTY69" s="16"/>
      <c r="BTZ69" s="16"/>
      <c r="BUA69" s="16"/>
      <c r="BUB69" s="16"/>
      <c r="BUC69" s="16"/>
      <c r="BUD69" s="16"/>
      <c r="BUE69" s="16"/>
      <c r="BUF69" s="16"/>
      <c r="BUG69" s="16"/>
      <c r="BUH69" s="16"/>
      <c r="BUI69" s="16"/>
      <c r="BUJ69" s="16"/>
      <c r="BUK69" s="16"/>
      <c r="BUL69" s="16"/>
      <c r="BUM69" s="16"/>
      <c r="BUN69" s="16"/>
      <c r="BUO69" s="16"/>
      <c r="BUP69" s="16"/>
      <c r="BUQ69" s="16"/>
      <c r="BUR69" s="16"/>
      <c r="BUS69" s="16"/>
      <c r="BUT69" s="16"/>
      <c r="BUU69" s="16"/>
      <c r="BUV69" s="16"/>
      <c r="BUW69" s="16"/>
      <c r="BUX69" s="16"/>
      <c r="BUY69" s="16"/>
      <c r="BUZ69" s="16"/>
      <c r="BVA69" s="16"/>
      <c r="BVB69" s="16"/>
      <c r="BVC69" s="16"/>
      <c r="BVD69" s="16"/>
      <c r="BVE69" s="16"/>
      <c r="BVF69" s="16"/>
      <c r="BVG69" s="16"/>
      <c r="BVH69" s="16"/>
      <c r="BVI69" s="16"/>
      <c r="BVJ69" s="16"/>
      <c r="BVK69" s="16"/>
      <c r="BVL69" s="16"/>
      <c r="BVM69" s="16"/>
      <c r="BVN69" s="16"/>
      <c r="BVO69" s="16"/>
      <c r="BVP69" s="16"/>
      <c r="BVQ69" s="16"/>
      <c r="BVR69" s="16"/>
      <c r="BVS69" s="16"/>
      <c r="BVT69" s="16"/>
      <c r="BVU69" s="16"/>
      <c r="BVV69" s="16"/>
      <c r="BVW69" s="16"/>
      <c r="BVX69" s="16"/>
      <c r="BVY69" s="16"/>
      <c r="BVZ69" s="16"/>
      <c r="BWA69" s="16"/>
      <c r="BWB69" s="16"/>
      <c r="BWC69" s="16"/>
      <c r="BWD69" s="16"/>
      <c r="BWE69" s="16"/>
      <c r="BWF69" s="16"/>
      <c r="BWG69" s="16"/>
      <c r="BWH69" s="16"/>
      <c r="BWI69" s="16"/>
      <c r="BWJ69" s="16"/>
      <c r="BWK69" s="16"/>
      <c r="BWL69" s="16"/>
      <c r="BWM69" s="16"/>
      <c r="BWN69" s="16"/>
      <c r="BWO69" s="16"/>
      <c r="BWP69" s="16"/>
      <c r="BWQ69" s="16"/>
      <c r="BWR69" s="16"/>
      <c r="BWS69" s="16"/>
      <c r="BWT69" s="16"/>
      <c r="BWU69" s="16"/>
      <c r="BWV69" s="16"/>
      <c r="BWW69" s="16"/>
      <c r="BWX69" s="16"/>
      <c r="BWY69" s="16"/>
      <c r="BWZ69" s="16"/>
      <c r="BXA69" s="16"/>
      <c r="BXB69" s="16"/>
      <c r="BXC69" s="16"/>
      <c r="BXD69" s="16"/>
    </row>
    <row r="70" spans="1:1980" s="16" customFormat="1">
      <c r="A70" s="104"/>
      <c r="B70" s="338"/>
      <c r="C70" s="338"/>
      <c r="D70" s="338"/>
      <c r="E70" s="338"/>
      <c r="F70" s="338"/>
      <c r="G70" s="338"/>
      <c r="H70" s="338"/>
      <c r="I70" s="338"/>
      <c r="J70" s="338"/>
      <c r="K70" s="338"/>
      <c r="L70" s="105"/>
      <c r="M70" s="108"/>
      <c r="N70" s="106"/>
      <c r="O70" s="95"/>
      <c r="P70" s="108"/>
      <c r="Q70" s="609"/>
    </row>
    <row r="71" spans="1:1980" s="69" customFormat="1" ht="15">
      <c r="A71" s="14">
        <f>0.01+A66</f>
        <v>1.02</v>
      </c>
      <c r="B71" s="667" t="s">
        <v>48</v>
      </c>
      <c r="C71" s="668"/>
      <c r="D71" s="668"/>
      <c r="E71" s="668"/>
      <c r="F71" s="668"/>
      <c r="G71" s="668"/>
      <c r="H71" s="668"/>
      <c r="I71" s="668"/>
      <c r="J71" s="668"/>
      <c r="K71" s="669"/>
      <c r="L71" s="774" t="s">
        <v>159</v>
      </c>
      <c r="M71" s="775"/>
      <c r="N71" s="45">
        <v>34</v>
      </c>
      <c r="O71" s="133"/>
      <c r="P71" s="134"/>
      <c r="Q71" s="611"/>
      <c r="R71" s="181"/>
      <c r="S71" s="181"/>
      <c r="T71" s="181"/>
      <c r="U71" s="181"/>
      <c r="V71" s="181"/>
      <c r="W71" s="181"/>
      <c r="X71" s="181"/>
      <c r="Y71" s="181"/>
      <c r="Z71" s="181"/>
      <c r="AA71" s="181"/>
      <c r="AB71" s="181"/>
      <c r="AC71" s="181"/>
      <c r="AD71" s="181"/>
      <c r="AE71" s="181"/>
      <c r="AF71" s="181"/>
      <c r="AG71" s="181"/>
      <c r="AH71" s="181"/>
      <c r="AI71" s="181"/>
      <c r="AJ71" s="181"/>
      <c r="AK71" s="181"/>
      <c r="AL71" s="181"/>
      <c r="AM71" s="181"/>
      <c r="AN71" s="181"/>
      <c r="AO71" s="181"/>
      <c r="AP71" s="181"/>
      <c r="AQ71" s="181"/>
      <c r="AR71" s="181"/>
      <c r="AS71" s="181"/>
      <c r="AT71" s="181"/>
      <c r="AU71" s="181"/>
      <c r="AV71" s="181"/>
      <c r="AW71" s="181"/>
      <c r="AX71" s="181"/>
      <c r="AY71" s="181"/>
      <c r="AZ71" s="181"/>
      <c r="BA71" s="181"/>
      <c r="BB71" s="181"/>
      <c r="BC71" s="181"/>
      <c r="BD71" s="181"/>
      <c r="BE71" s="181"/>
      <c r="BF71" s="181"/>
      <c r="BG71" s="181"/>
      <c r="BH71" s="181"/>
      <c r="BI71" s="181"/>
      <c r="BJ71" s="181"/>
      <c r="BK71" s="181"/>
      <c r="BL71" s="181"/>
      <c r="BM71" s="181"/>
      <c r="BN71" s="181"/>
      <c r="BO71" s="181"/>
      <c r="BP71" s="181"/>
      <c r="BQ71" s="181"/>
      <c r="BR71" s="181"/>
      <c r="BS71" s="181"/>
      <c r="BT71" s="181"/>
      <c r="BU71" s="181"/>
      <c r="BV71" s="181"/>
      <c r="BW71" s="181"/>
      <c r="BX71" s="181"/>
      <c r="BY71" s="181"/>
      <c r="BZ71" s="181"/>
      <c r="CA71" s="181"/>
      <c r="CB71" s="181"/>
      <c r="CC71" s="181"/>
      <c r="CD71" s="181"/>
      <c r="CE71" s="181"/>
      <c r="CF71" s="181"/>
      <c r="CG71" s="181"/>
      <c r="CH71" s="181"/>
      <c r="CI71" s="181"/>
      <c r="CJ71" s="181"/>
      <c r="CK71" s="181"/>
      <c r="CL71" s="181"/>
      <c r="CM71" s="181"/>
      <c r="CN71" s="181"/>
      <c r="CO71" s="181"/>
      <c r="CP71" s="181"/>
      <c r="CQ71" s="181"/>
      <c r="CR71" s="181"/>
      <c r="CS71" s="181"/>
      <c r="CT71" s="181"/>
      <c r="CU71" s="181"/>
      <c r="CV71" s="181"/>
      <c r="CW71" s="181"/>
      <c r="CX71" s="181"/>
      <c r="CY71" s="181"/>
      <c r="CZ71" s="181"/>
      <c r="DA71" s="181"/>
      <c r="DB71" s="181"/>
      <c r="DC71" s="181"/>
      <c r="DD71" s="181"/>
      <c r="DE71" s="181"/>
      <c r="DF71" s="181"/>
      <c r="DG71" s="181"/>
      <c r="DH71" s="181"/>
      <c r="DI71" s="181"/>
      <c r="DJ71" s="181"/>
      <c r="DK71" s="181"/>
      <c r="DL71" s="181"/>
      <c r="DM71" s="181"/>
      <c r="DN71" s="181"/>
      <c r="DO71" s="181"/>
      <c r="DP71" s="181"/>
      <c r="DQ71" s="181"/>
      <c r="DR71" s="181"/>
      <c r="DS71" s="181"/>
      <c r="DT71" s="181"/>
      <c r="DU71" s="181"/>
      <c r="DV71" s="181"/>
      <c r="DW71" s="181"/>
      <c r="DX71" s="181"/>
      <c r="DY71" s="181"/>
      <c r="DZ71" s="181"/>
      <c r="EA71" s="181"/>
      <c r="EB71" s="181"/>
      <c r="EC71" s="181"/>
      <c r="ED71" s="181"/>
      <c r="EE71" s="181"/>
      <c r="EF71" s="181"/>
      <c r="EG71" s="181"/>
      <c r="EH71" s="181"/>
      <c r="EI71" s="181"/>
      <c r="EJ71" s="181"/>
      <c r="EK71" s="181"/>
      <c r="EL71" s="181"/>
      <c r="EM71" s="181"/>
      <c r="EN71" s="181"/>
      <c r="EO71" s="181"/>
      <c r="EP71" s="181"/>
      <c r="EQ71" s="181"/>
      <c r="ER71" s="181"/>
      <c r="ES71" s="181"/>
      <c r="ET71" s="181"/>
      <c r="EU71" s="181"/>
      <c r="EV71" s="181"/>
      <c r="EW71" s="181"/>
      <c r="EX71" s="181"/>
      <c r="EY71" s="181"/>
      <c r="EZ71" s="181"/>
      <c r="FA71" s="181"/>
      <c r="FB71" s="181"/>
      <c r="FC71" s="181"/>
      <c r="FD71" s="181"/>
      <c r="FE71" s="181"/>
      <c r="FF71" s="181"/>
      <c r="FG71" s="181"/>
      <c r="FH71" s="181"/>
      <c r="FI71" s="181"/>
      <c r="FJ71" s="181"/>
      <c r="FK71" s="181"/>
      <c r="FL71" s="181"/>
      <c r="FM71" s="181"/>
      <c r="FN71" s="181"/>
      <c r="FO71" s="181"/>
      <c r="FP71" s="181"/>
      <c r="FQ71" s="181"/>
      <c r="FR71" s="181"/>
      <c r="FS71" s="181"/>
      <c r="FT71" s="181"/>
      <c r="FU71" s="181"/>
      <c r="FV71" s="181"/>
      <c r="FW71" s="181"/>
      <c r="FX71" s="181"/>
      <c r="FY71" s="181"/>
      <c r="FZ71" s="181"/>
      <c r="GA71" s="181"/>
      <c r="GB71" s="181"/>
      <c r="GC71" s="181"/>
      <c r="GD71" s="181"/>
      <c r="GE71" s="181"/>
      <c r="GF71" s="181"/>
      <c r="GG71" s="181"/>
      <c r="GH71" s="181"/>
      <c r="GI71" s="181"/>
      <c r="GJ71" s="181"/>
      <c r="GK71" s="181"/>
      <c r="GL71" s="181"/>
      <c r="GM71" s="181"/>
      <c r="GN71" s="181"/>
      <c r="GO71" s="181"/>
      <c r="GP71" s="181"/>
      <c r="GQ71" s="181"/>
      <c r="GR71" s="181"/>
      <c r="GS71" s="181"/>
      <c r="GT71" s="181"/>
      <c r="GU71" s="181"/>
      <c r="GV71" s="181"/>
      <c r="GW71" s="181"/>
      <c r="GX71" s="181"/>
      <c r="GY71" s="181"/>
      <c r="GZ71" s="181"/>
      <c r="HA71" s="181"/>
      <c r="HB71" s="181"/>
      <c r="HC71" s="181"/>
      <c r="HD71" s="181"/>
      <c r="HE71" s="181"/>
      <c r="HF71" s="181"/>
      <c r="HG71" s="181"/>
      <c r="HH71" s="181"/>
      <c r="HI71" s="181"/>
      <c r="HJ71" s="181"/>
      <c r="HK71" s="181"/>
      <c r="HL71" s="181"/>
      <c r="HM71" s="181"/>
      <c r="HN71" s="181"/>
      <c r="HO71" s="181"/>
      <c r="HP71" s="181"/>
      <c r="HQ71" s="181"/>
      <c r="HR71" s="181"/>
      <c r="HS71" s="181"/>
      <c r="HT71" s="181"/>
      <c r="HU71" s="181"/>
      <c r="HV71" s="181"/>
      <c r="HW71" s="181"/>
      <c r="HX71" s="181"/>
      <c r="HY71" s="181"/>
      <c r="HZ71" s="181"/>
      <c r="IA71" s="181"/>
      <c r="IB71" s="181"/>
      <c r="IC71" s="181"/>
      <c r="ID71" s="181"/>
      <c r="IE71" s="181"/>
      <c r="IF71" s="181"/>
      <c r="IG71" s="181"/>
      <c r="IH71" s="181"/>
      <c r="II71" s="181"/>
      <c r="IJ71" s="181"/>
      <c r="IK71" s="181"/>
      <c r="IL71" s="181"/>
      <c r="IM71" s="181"/>
      <c r="IN71" s="181"/>
      <c r="IO71" s="181"/>
      <c r="IP71" s="181"/>
      <c r="IQ71" s="181"/>
      <c r="IR71" s="181"/>
      <c r="IS71" s="181"/>
      <c r="IT71" s="181"/>
      <c r="IU71" s="181"/>
      <c r="IV71" s="181"/>
      <c r="IW71" s="181"/>
      <c r="IX71" s="181"/>
      <c r="IY71" s="181"/>
      <c r="IZ71" s="181"/>
      <c r="JA71" s="181"/>
      <c r="JB71" s="181"/>
      <c r="JC71" s="181"/>
      <c r="JD71" s="181"/>
      <c r="JE71" s="181"/>
      <c r="JF71" s="181"/>
      <c r="JG71" s="181"/>
      <c r="JH71" s="181"/>
      <c r="JI71" s="181"/>
      <c r="JJ71" s="181"/>
      <c r="JK71" s="181"/>
      <c r="JL71" s="181"/>
      <c r="JM71" s="181"/>
      <c r="JN71" s="181"/>
      <c r="JO71" s="181"/>
      <c r="JP71" s="181"/>
      <c r="JQ71" s="181"/>
      <c r="JR71" s="181"/>
      <c r="JS71" s="181"/>
      <c r="JT71" s="181"/>
      <c r="JU71" s="181"/>
      <c r="JV71" s="181"/>
      <c r="JW71" s="181"/>
      <c r="JX71" s="181"/>
      <c r="JY71" s="181"/>
      <c r="JZ71" s="181"/>
      <c r="KA71" s="181"/>
      <c r="KB71" s="181"/>
      <c r="KC71" s="181"/>
      <c r="KD71" s="181"/>
      <c r="KE71" s="181"/>
      <c r="KF71" s="181"/>
      <c r="KG71" s="181"/>
      <c r="KH71" s="181"/>
      <c r="KI71" s="181"/>
      <c r="KJ71" s="181"/>
      <c r="KK71" s="181"/>
      <c r="KL71" s="181"/>
      <c r="KM71" s="181"/>
      <c r="KN71" s="181"/>
      <c r="KO71" s="181"/>
      <c r="KP71" s="181"/>
      <c r="KQ71" s="181"/>
      <c r="KR71" s="181"/>
      <c r="KS71" s="181"/>
      <c r="KT71" s="181"/>
      <c r="KU71" s="181"/>
      <c r="KV71" s="181"/>
      <c r="KW71" s="181"/>
      <c r="KX71" s="181"/>
      <c r="KY71" s="181"/>
      <c r="KZ71" s="181"/>
      <c r="LA71" s="181"/>
      <c r="LB71" s="181"/>
      <c r="LC71" s="181"/>
      <c r="LD71" s="181"/>
      <c r="LE71" s="181"/>
      <c r="LF71" s="181"/>
      <c r="LG71" s="181"/>
      <c r="LH71" s="181"/>
      <c r="LI71" s="181"/>
      <c r="LJ71" s="181"/>
      <c r="LK71" s="181"/>
      <c r="LL71" s="181"/>
      <c r="LM71" s="181"/>
      <c r="LN71" s="181"/>
      <c r="LO71" s="181"/>
      <c r="LP71" s="181"/>
      <c r="LQ71" s="181"/>
      <c r="LR71" s="181"/>
      <c r="LS71" s="181"/>
      <c r="LT71" s="181"/>
      <c r="LU71" s="181"/>
      <c r="LV71" s="181"/>
      <c r="LW71" s="181"/>
      <c r="LX71" s="181"/>
      <c r="LY71" s="181"/>
      <c r="LZ71" s="181"/>
      <c r="MA71" s="181"/>
      <c r="MB71" s="181"/>
      <c r="MC71" s="181"/>
      <c r="MD71" s="181"/>
      <c r="ME71" s="181"/>
      <c r="MF71" s="181"/>
      <c r="MG71" s="181"/>
      <c r="MH71" s="181"/>
      <c r="MI71" s="181"/>
      <c r="MJ71" s="181"/>
      <c r="MK71" s="181"/>
      <c r="ML71" s="181"/>
      <c r="MM71" s="181"/>
      <c r="MN71" s="181"/>
      <c r="MO71" s="181"/>
      <c r="MP71" s="181"/>
      <c r="MQ71" s="181"/>
      <c r="MR71" s="181"/>
      <c r="MS71" s="181"/>
      <c r="MT71" s="181"/>
      <c r="MU71" s="181"/>
      <c r="MV71" s="181"/>
      <c r="MW71" s="181"/>
      <c r="MX71" s="181"/>
      <c r="MY71" s="181"/>
      <c r="MZ71" s="181"/>
      <c r="NA71" s="181"/>
      <c r="NB71" s="181"/>
      <c r="NC71" s="181"/>
      <c r="ND71" s="181"/>
      <c r="NE71" s="181"/>
      <c r="NF71" s="181"/>
      <c r="NG71" s="181"/>
      <c r="NH71" s="181"/>
      <c r="NI71" s="181"/>
      <c r="NJ71" s="181"/>
      <c r="NK71" s="181"/>
      <c r="NL71" s="181"/>
      <c r="NM71" s="181"/>
      <c r="NN71" s="181"/>
      <c r="NO71" s="181"/>
      <c r="NP71" s="181"/>
      <c r="NQ71" s="181"/>
      <c r="NR71" s="181"/>
      <c r="NS71" s="181"/>
      <c r="NT71" s="181"/>
      <c r="NU71" s="181"/>
      <c r="NV71" s="181"/>
      <c r="NW71" s="181"/>
      <c r="NX71" s="181"/>
      <c r="NY71" s="181"/>
      <c r="NZ71" s="181"/>
      <c r="OA71" s="181"/>
      <c r="OB71" s="181"/>
      <c r="OC71" s="181"/>
      <c r="OD71" s="181"/>
      <c r="OE71" s="181"/>
      <c r="OF71" s="181"/>
      <c r="OG71" s="181"/>
      <c r="OH71" s="181"/>
      <c r="OI71" s="181"/>
      <c r="OJ71" s="181"/>
      <c r="OK71" s="181"/>
      <c r="OL71" s="181"/>
      <c r="OM71" s="181"/>
      <c r="ON71" s="181"/>
      <c r="OO71" s="181"/>
      <c r="OP71" s="181"/>
      <c r="OQ71" s="181"/>
      <c r="OR71" s="181"/>
      <c r="OS71" s="181"/>
      <c r="OT71" s="181"/>
      <c r="OU71" s="181"/>
      <c r="OV71" s="181"/>
      <c r="OW71" s="181"/>
      <c r="OX71" s="181"/>
      <c r="OY71" s="181"/>
      <c r="OZ71" s="181"/>
      <c r="PA71" s="181"/>
      <c r="PB71" s="181"/>
      <c r="PC71" s="181"/>
      <c r="PD71" s="181"/>
      <c r="PE71" s="181"/>
      <c r="PF71" s="181"/>
      <c r="PG71" s="181"/>
      <c r="PH71" s="181"/>
      <c r="PI71" s="181"/>
      <c r="PJ71" s="181"/>
      <c r="PK71" s="181"/>
      <c r="PL71" s="181"/>
      <c r="PM71" s="181"/>
      <c r="PN71" s="181"/>
      <c r="PO71" s="181"/>
      <c r="PP71" s="181"/>
      <c r="PQ71" s="181"/>
      <c r="PR71" s="181"/>
      <c r="PS71" s="181"/>
      <c r="PT71" s="181"/>
      <c r="PU71" s="181"/>
      <c r="PV71" s="181"/>
      <c r="PW71" s="181"/>
      <c r="PX71" s="181"/>
      <c r="PY71" s="181"/>
      <c r="PZ71" s="181"/>
      <c r="QA71" s="181"/>
      <c r="QB71" s="181"/>
      <c r="QC71" s="181"/>
      <c r="QD71" s="181"/>
      <c r="QE71" s="181"/>
      <c r="QF71" s="181"/>
      <c r="QG71" s="181"/>
      <c r="QH71" s="181"/>
      <c r="QI71" s="181"/>
      <c r="QJ71" s="181"/>
      <c r="QK71" s="181"/>
      <c r="QL71" s="181"/>
      <c r="QM71" s="181"/>
      <c r="QN71" s="181"/>
      <c r="QO71" s="181"/>
      <c r="QP71" s="181"/>
      <c r="QQ71" s="181"/>
      <c r="QR71" s="181"/>
      <c r="QS71" s="181"/>
      <c r="QT71" s="181"/>
      <c r="QU71" s="181"/>
      <c r="QV71" s="181"/>
      <c r="QW71" s="181"/>
      <c r="QX71" s="181"/>
      <c r="QY71" s="181"/>
      <c r="QZ71" s="181"/>
      <c r="RA71" s="181"/>
      <c r="RB71" s="181"/>
      <c r="RC71" s="181"/>
      <c r="RD71" s="181"/>
      <c r="RE71" s="181"/>
      <c r="RF71" s="181"/>
      <c r="RG71" s="181"/>
      <c r="RH71" s="181"/>
      <c r="RI71" s="181"/>
      <c r="RJ71" s="181"/>
      <c r="RK71" s="181"/>
      <c r="RL71" s="181"/>
      <c r="RM71" s="181"/>
      <c r="RN71" s="181"/>
      <c r="RO71" s="181"/>
      <c r="RP71" s="181"/>
      <c r="RQ71" s="181"/>
      <c r="RR71" s="181"/>
      <c r="RS71" s="181"/>
      <c r="RT71" s="181"/>
      <c r="RU71" s="181"/>
      <c r="RV71" s="181"/>
      <c r="RW71" s="181"/>
      <c r="RX71" s="181"/>
      <c r="RY71" s="181"/>
      <c r="RZ71" s="181"/>
      <c r="SA71" s="181"/>
      <c r="SB71" s="181"/>
      <c r="SC71" s="181"/>
      <c r="SD71" s="181"/>
      <c r="SE71" s="181"/>
      <c r="SF71" s="181"/>
      <c r="SG71" s="181"/>
      <c r="SH71" s="181"/>
      <c r="SI71" s="181"/>
      <c r="SJ71" s="181"/>
      <c r="SK71" s="181"/>
      <c r="SL71" s="181"/>
      <c r="SM71" s="181"/>
      <c r="SN71" s="181"/>
      <c r="SO71" s="181"/>
      <c r="SP71" s="181"/>
      <c r="SQ71" s="181"/>
      <c r="SR71" s="181"/>
      <c r="SS71" s="181"/>
      <c r="ST71" s="181"/>
      <c r="SU71" s="181"/>
      <c r="SV71" s="181"/>
      <c r="SW71" s="181"/>
      <c r="SX71" s="181"/>
      <c r="SY71" s="181"/>
      <c r="SZ71" s="181"/>
      <c r="TA71" s="181"/>
      <c r="TB71" s="181"/>
      <c r="TC71" s="181"/>
      <c r="TD71" s="181"/>
      <c r="TE71" s="181"/>
      <c r="TF71" s="181"/>
      <c r="TG71" s="181"/>
      <c r="TH71" s="181"/>
      <c r="TI71" s="181"/>
      <c r="TJ71" s="181"/>
      <c r="TK71" s="181"/>
      <c r="TL71" s="181"/>
      <c r="TM71" s="181"/>
      <c r="TN71" s="181"/>
      <c r="TO71" s="181"/>
      <c r="TP71" s="181"/>
      <c r="TQ71" s="181"/>
      <c r="TR71" s="181"/>
      <c r="TS71" s="181"/>
      <c r="TT71" s="181"/>
      <c r="TU71" s="181"/>
      <c r="TV71" s="181"/>
      <c r="TW71" s="181"/>
      <c r="TX71" s="181"/>
      <c r="TY71" s="181"/>
      <c r="TZ71" s="181"/>
      <c r="UA71" s="181"/>
      <c r="UB71" s="181"/>
      <c r="UC71" s="181"/>
      <c r="UD71" s="181"/>
      <c r="UE71" s="181"/>
      <c r="UF71" s="181"/>
      <c r="UG71" s="181"/>
      <c r="UH71" s="181"/>
      <c r="UI71" s="181"/>
      <c r="UJ71" s="181"/>
      <c r="UK71" s="181"/>
      <c r="UL71" s="181"/>
      <c r="UM71" s="181"/>
      <c r="UN71" s="181"/>
      <c r="UO71" s="181"/>
      <c r="UP71" s="181"/>
      <c r="UQ71" s="181"/>
      <c r="UR71" s="181"/>
      <c r="US71" s="181"/>
      <c r="UT71" s="181"/>
      <c r="UU71" s="181"/>
      <c r="UV71" s="181"/>
      <c r="UW71" s="181"/>
      <c r="UX71" s="181"/>
      <c r="UY71" s="181"/>
      <c r="UZ71" s="181"/>
      <c r="VA71" s="181"/>
      <c r="VB71" s="181"/>
      <c r="VC71" s="181"/>
      <c r="VD71" s="181"/>
      <c r="VE71" s="181"/>
      <c r="VF71" s="181"/>
      <c r="VG71" s="181"/>
      <c r="VH71" s="181"/>
      <c r="VI71" s="181"/>
      <c r="VJ71" s="181"/>
      <c r="VK71" s="181"/>
      <c r="VL71" s="181"/>
      <c r="VM71" s="181"/>
      <c r="VN71" s="181"/>
      <c r="VO71" s="181"/>
      <c r="VP71" s="181"/>
      <c r="VQ71" s="181"/>
      <c r="VR71" s="181"/>
      <c r="VS71" s="181"/>
      <c r="VT71" s="181"/>
      <c r="VU71" s="181"/>
      <c r="VV71" s="181"/>
      <c r="VW71" s="181"/>
      <c r="VX71" s="181"/>
      <c r="VY71" s="181"/>
      <c r="VZ71" s="181"/>
      <c r="WA71" s="181"/>
      <c r="WB71" s="181"/>
      <c r="WC71" s="181"/>
      <c r="WD71" s="181"/>
      <c r="WE71" s="181"/>
      <c r="WF71" s="181"/>
      <c r="WG71" s="181"/>
      <c r="WH71" s="181"/>
      <c r="WI71" s="181"/>
      <c r="WJ71" s="181"/>
      <c r="WK71" s="181"/>
      <c r="WL71" s="181"/>
      <c r="WM71" s="181"/>
      <c r="WN71" s="181"/>
      <c r="WO71" s="181"/>
      <c r="WP71" s="181"/>
      <c r="WQ71" s="181"/>
      <c r="WR71" s="181"/>
      <c r="WS71" s="181"/>
      <c r="WT71" s="181"/>
      <c r="WU71" s="181"/>
      <c r="WV71" s="181"/>
      <c r="WW71" s="181"/>
      <c r="WX71" s="181"/>
      <c r="WY71" s="181"/>
      <c r="WZ71" s="181"/>
      <c r="XA71" s="181"/>
      <c r="XB71" s="181"/>
      <c r="XC71" s="181"/>
      <c r="XD71" s="181"/>
      <c r="XE71" s="181"/>
      <c r="XF71" s="181"/>
      <c r="XG71" s="181"/>
      <c r="XH71" s="181"/>
      <c r="XI71" s="181"/>
      <c r="XJ71" s="181"/>
      <c r="XK71" s="181"/>
      <c r="XL71" s="181"/>
      <c r="XM71" s="181"/>
      <c r="XN71" s="181"/>
      <c r="XO71" s="181"/>
      <c r="XP71" s="181"/>
      <c r="XQ71" s="181"/>
      <c r="XR71" s="181"/>
      <c r="XS71" s="181"/>
      <c r="XT71" s="181"/>
      <c r="XU71" s="181"/>
      <c r="XV71" s="181"/>
      <c r="XW71" s="181"/>
      <c r="XX71" s="181"/>
      <c r="XY71" s="181"/>
      <c r="XZ71" s="181"/>
      <c r="YA71" s="181"/>
      <c r="YB71" s="181"/>
      <c r="YC71" s="181"/>
      <c r="YD71" s="181"/>
      <c r="YE71" s="181"/>
      <c r="YF71" s="181"/>
      <c r="YG71" s="181"/>
      <c r="YH71" s="181"/>
      <c r="YI71" s="181"/>
      <c r="YJ71" s="181"/>
      <c r="YK71" s="181"/>
      <c r="YL71" s="181"/>
      <c r="YM71" s="181"/>
      <c r="YN71" s="181"/>
      <c r="YO71" s="181"/>
      <c r="YP71" s="181"/>
      <c r="YQ71" s="181"/>
      <c r="YR71" s="181"/>
      <c r="YS71" s="181"/>
      <c r="YT71" s="181"/>
      <c r="YU71" s="181"/>
      <c r="YV71" s="181"/>
      <c r="YW71" s="181"/>
      <c r="YX71" s="181"/>
      <c r="YY71" s="181"/>
      <c r="YZ71" s="181"/>
      <c r="ZA71" s="181"/>
      <c r="ZB71" s="181"/>
      <c r="ZC71" s="181"/>
      <c r="ZD71" s="181"/>
      <c r="ZE71" s="181"/>
      <c r="ZF71" s="181"/>
      <c r="ZG71" s="181"/>
      <c r="ZH71" s="181"/>
      <c r="ZI71" s="181"/>
      <c r="ZJ71" s="181"/>
      <c r="ZK71" s="181"/>
      <c r="ZL71" s="181"/>
      <c r="ZM71" s="181"/>
      <c r="ZN71" s="181"/>
      <c r="ZO71" s="181"/>
      <c r="ZP71" s="181"/>
      <c r="ZQ71" s="181"/>
      <c r="ZR71" s="181"/>
      <c r="ZS71" s="181"/>
      <c r="ZT71" s="181"/>
      <c r="ZU71" s="181"/>
      <c r="ZV71" s="181"/>
      <c r="ZW71" s="181"/>
      <c r="ZX71" s="181"/>
      <c r="ZY71" s="181"/>
      <c r="ZZ71" s="181"/>
      <c r="AAA71" s="181"/>
      <c r="AAB71" s="181"/>
      <c r="AAC71" s="181"/>
      <c r="AAD71" s="181"/>
      <c r="AAE71" s="181"/>
      <c r="AAF71" s="181"/>
      <c r="AAG71" s="181"/>
      <c r="AAH71" s="181"/>
      <c r="AAI71" s="181"/>
      <c r="AAJ71" s="181"/>
      <c r="AAK71" s="181"/>
      <c r="AAL71" s="181"/>
      <c r="AAM71" s="181"/>
      <c r="AAN71" s="181"/>
      <c r="AAO71" s="181"/>
      <c r="AAP71" s="181"/>
      <c r="AAQ71" s="181"/>
      <c r="AAR71" s="181"/>
      <c r="AAS71" s="181"/>
      <c r="AAT71" s="181"/>
      <c r="AAU71" s="181"/>
      <c r="AAV71" s="181"/>
      <c r="AAW71" s="181"/>
      <c r="AAX71" s="181"/>
      <c r="AAY71" s="181"/>
      <c r="AAZ71" s="181"/>
      <c r="ABA71" s="181"/>
      <c r="ABB71" s="181"/>
      <c r="ABC71" s="181"/>
      <c r="ABD71" s="181"/>
      <c r="ABE71" s="181"/>
      <c r="ABF71" s="181"/>
      <c r="ABG71" s="181"/>
      <c r="ABH71" s="181"/>
      <c r="ABI71" s="181"/>
      <c r="ABJ71" s="181"/>
      <c r="ABK71" s="181"/>
      <c r="ABL71" s="181"/>
      <c r="ABM71" s="181"/>
      <c r="ABN71" s="181"/>
      <c r="ABO71" s="181"/>
      <c r="ABP71" s="181"/>
      <c r="ABQ71" s="181"/>
      <c r="ABR71" s="181"/>
      <c r="ABS71" s="181"/>
      <c r="ABT71" s="181"/>
      <c r="ABU71" s="181"/>
      <c r="ABV71" s="181"/>
      <c r="ABW71" s="181"/>
      <c r="ABX71" s="181"/>
      <c r="ABY71" s="181"/>
      <c r="ABZ71" s="181"/>
      <c r="ACA71" s="181"/>
      <c r="ACB71" s="181"/>
      <c r="ACC71" s="181"/>
      <c r="ACD71" s="181"/>
      <c r="ACE71" s="181"/>
      <c r="ACF71" s="181"/>
      <c r="ACG71" s="181"/>
      <c r="ACH71" s="181"/>
      <c r="ACI71" s="181"/>
      <c r="ACJ71" s="181"/>
      <c r="ACK71" s="181"/>
      <c r="ACL71" s="181"/>
      <c r="ACM71" s="181"/>
      <c r="ACN71" s="181"/>
      <c r="ACO71" s="181"/>
      <c r="ACP71" s="181"/>
      <c r="ACQ71" s="181"/>
      <c r="ACR71" s="181"/>
      <c r="ACS71" s="181"/>
      <c r="ACT71" s="181"/>
      <c r="ACU71" s="181"/>
      <c r="ACV71" s="181"/>
      <c r="ACW71" s="181"/>
      <c r="ACX71" s="181"/>
      <c r="ACY71" s="181"/>
      <c r="ACZ71" s="181"/>
      <c r="ADA71" s="181"/>
      <c r="ADB71" s="181"/>
      <c r="ADC71" s="181"/>
      <c r="ADD71" s="181"/>
      <c r="ADE71" s="181"/>
      <c r="ADF71" s="181"/>
      <c r="ADG71" s="181"/>
      <c r="ADH71" s="181"/>
      <c r="ADI71" s="181"/>
      <c r="ADJ71" s="181"/>
      <c r="ADK71" s="181"/>
      <c r="ADL71" s="181"/>
      <c r="ADM71" s="181"/>
      <c r="ADN71" s="181"/>
      <c r="ADO71" s="181"/>
      <c r="ADP71" s="181"/>
      <c r="ADQ71" s="181"/>
      <c r="ADR71" s="181"/>
      <c r="ADS71" s="181"/>
      <c r="ADT71" s="181"/>
      <c r="ADU71" s="181"/>
      <c r="ADV71" s="181"/>
      <c r="ADW71" s="181"/>
      <c r="ADX71" s="181"/>
      <c r="ADY71" s="181"/>
      <c r="ADZ71" s="181"/>
      <c r="AEA71" s="181"/>
      <c r="AEB71" s="181"/>
      <c r="AEC71" s="181"/>
      <c r="AED71" s="181"/>
      <c r="AEE71" s="181"/>
      <c r="AEF71" s="181"/>
      <c r="AEG71" s="181"/>
      <c r="AEH71" s="181"/>
      <c r="AEI71" s="181"/>
      <c r="AEJ71" s="181"/>
      <c r="AEK71" s="181"/>
      <c r="AEL71" s="181"/>
      <c r="AEM71" s="181"/>
      <c r="AEN71" s="181"/>
      <c r="AEO71" s="181"/>
      <c r="AEP71" s="181"/>
      <c r="AEQ71" s="181"/>
      <c r="AER71" s="181"/>
      <c r="AES71" s="181"/>
      <c r="AET71" s="181"/>
      <c r="AEU71" s="181"/>
      <c r="AEV71" s="181"/>
      <c r="AEW71" s="181"/>
      <c r="AEX71" s="181"/>
      <c r="AEY71" s="181"/>
      <c r="AEZ71" s="181"/>
      <c r="AFA71" s="181"/>
      <c r="AFB71" s="181"/>
      <c r="AFC71" s="181"/>
      <c r="AFD71" s="181"/>
      <c r="AFE71" s="181"/>
      <c r="AFF71" s="181"/>
      <c r="AFG71" s="181"/>
      <c r="AFH71" s="181"/>
      <c r="AFI71" s="181"/>
      <c r="AFJ71" s="181"/>
      <c r="AFK71" s="181"/>
      <c r="AFL71" s="181"/>
      <c r="AFM71" s="181"/>
      <c r="AFN71" s="181"/>
      <c r="AFO71" s="181"/>
      <c r="AFP71" s="181"/>
      <c r="AFQ71" s="181"/>
      <c r="AFR71" s="181"/>
      <c r="AFS71" s="181"/>
      <c r="AFT71" s="181"/>
      <c r="AFU71" s="181"/>
      <c r="AFV71" s="181"/>
      <c r="AFW71" s="181"/>
      <c r="AFX71" s="181"/>
      <c r="AFY71" s="181"/>
      <c r="AFZ71" s="181"/>
      <c r="AGA71" s="181"/>
      <c r="AGB71" s="181"/>
      <c r="AGC71" s="181"/>
      <c r="AGD71" s="181"/>
      <c r="AGE71" s="181"/>
      <c r="AGF71" s="181"/>
      <c r="AGG71" s="181"/>
      <c r="AGH71" s="181"/>
      <c r="AGI71" s="181"/>
      <c r="AGJ71" s="181"/>
      <c r="AGK71" s="181"/>
      <c r="AGL71" s="181"/>
      <c r="AGM71" s="181"/>
      <c r="AGN71" s="181"/>
      <c r="AGO71" s="181"/>
      <c r="AGP71" s="181"/>
      <c r="AGQ71" s="181"/>
      <c r="AGR71" s="181"/>
      <c r="AGS71" s="181"/>
      <c r="AGT71" s="181"/>
      <c r="AGU71" s="181"/>
      <c r="AGV71" s="181"/>
      <c r="AGW71" s="181"/>
      <c r="AGX71" s="181"/>
      <c r="AGY71" s="181"/>
      <c r="AGZ71" s="181"/>
      <c r="AHA71" s="181"/>
      <c r="AHB71" s="181"/>
      <c r="AHC71" s="181"/>
      <c r="AHD71" s="181"/>
      <c r="AHE71" s="181"/>
      <c r="AHF71" s="181"/>
      <c r="AHG71" s="181"/>
      <c r="AHH71" s="181"/>
      <c r="AHI71" s="181"/>
      <c r="AHJ71" s="181"/>
      <c r="AHK71" s="181"/>
      <c r="AHL71" s="181"/>
      <c r="AHM71" s="181"/>
      <c r="AHN71" s="181"/>
      <c r="AHO71" s="181"/>
      <c r="AHP71" s="181"/>
      <c r="AHQ71" s="181"/>
      <c r="AHR71" s="181"/>
      <c r="AHS71" s="181"/>
      <c r="AHT71" s="181"/>
      <c r="AHU71" s="181"/>
      <c r="AHV71" s="181"/>
      <c r="AHW71" s="181"/>
      <c r="AHX71" s="181"/>
      <c r="AHY71" s="181"/>
      <c r="AHZ71" s="181"/>
      <c r="AIA71" s="181"/>
      <c r="AIB71" s="181"/>
      <c r="AIC71" s="181"/>
      <c r="AID71" s="181"/>
      <c r="AIE71" s="181"/>
      <c r="AIF71" s="181"/>
      <c r="AIG71" s="181"/>
      <c r="AIH71" s="181"/>
      <c r="AII71" s="181"/>
      <c r="AIJ71" s="181"/>
      <c r="AIK71" s="181"/>
      <c r="AIL71" s="181"/>
      <c r="AIM71" s="181"/>
      <c r="AIN71" s="181"/>
      <c r="AIO71" s="181"/>
      <c r="AIP71" s="181"/>
      <c r="AIQ71" s="181"/>
      <c r="AIR71" s="181"/>
      <c r="AIS71" s="181"/>
      <c r="AIT71" s="181"/>
      <c r="AIU71" s="181"/>
      <c r="AIV71" s="181"/>
      <c r="AIW71" s="181"/>
      <c r="AIX71" s="181"/>
      <c r="AIY71" s="181"/>
      <c r="AIZ71" s="181"/>
      <c r="AJA71" s="181"/>
      <c r="AJB71" s="181"/>
      <c r="AJC71" s="181"/>
      <c r="AJD71" s="181"/>
      <c r="AJE71" s="181"/>
      <c r="AJF71" s="181"/>
      <c r="AJG71" s="181"/>
      <c r="AJH71" s="181"/>
      <c r="AJI71" s="181"/>
      <c r="AJJ71" s="181"/>
      <c r="AJK71" s="181"/>
      <c r="AJL71" s="181"/>
      <c r="AJM71" s="181"/>
      <c r="AJN71" s="181"/>
      <c r="AJO71" s="181"/>
      <c r="AJP71" s="181"/>
      <c r="AJQ71" s="181"/>
      <c r="AJR71" s="181"/>
      <c r="AJS71" s="181"/>
      <c r="AJT71" s="181"/>
      <c r="AJU71" s="181"/>
      <c r="AJV71" s="181"/>
      <c r="AJW71" s="181"/>
      <c r="AJX71" s="181"/>
      <c r="AJY71" s="181"/>
      <c r="AJZ71" s="181"/>
      <c r="AKA71" s="181"/>
      <c r="AKB71" s="181"/>
      <c r="AKC71" s="181"/>
      <c r="AKD71" s="181"/>
      <c r="AKE71" s="181"/>
      <c r="AKF71" s="181"/>
      <c r="AKG71" s="181"/>
      <c r="AKH71" s="181"/>
      <c r="AKI71" s="181"/>
      <c r="AKJ71" s="181"/>
      <c r="AKK71" s="181"/>
      <c r="AKL71" s="181"/>
      <c r="AKM71" s="181"/>
      <c r="AKN71" s="181"/>
      <c r="AKO71" s="181"/>
      <c r="AKP71" s="181"/>
      <c r="AKQ71" s="181"/>
      <c r="AKR71" s="181"/>
      <c r="AKS71" s="181"/>
      <c r="AKT71" s="181"/>
      <c r="AKU71" s="181"/>
      <c r="AKV71" s="181"/>
      <c r="AKW71" s="181"/>
      <c r="AKX71" s="181"/>
      <c r="AKY71" s="181"/>
      <c r="AKZ71" s="181"/>
      <c r="ALA71" s="181"/>
      <c r="ALB71" s="181"/>
      <c r="ALC71" s="181"/>
      <c r="ALD71" s="181"/>
      <c r="ALE71" s="181"/>
      <c r="ALF71" s="181"/>
      <c r="ALG71" s="181"/>
      <c r="ALH71" s="181"/>
      <c r="ALI71" s="181"/>
      <c r="ALJ71" s="181"/>
      <c r="ALK71" s="181"/>
      <c r="ALL71" s="181"/>
      <c r="ALM71" s="181"/>
      <c r="ALN71" s="181"/>
      <c r="ALO71" s="181"/>
      <c r="ALP71" s="181"/>
      <c r="ALQ71" s="181"/>
      <c r="ALR71" s="181"/>
      <c r="ALS71" s="181"/>
      <c r="ALT71" s="181"/>
      <c r="ALU71" s="181"/>
      <c r="ALV71" s="181"/>
      <c r="ALW71" s="181"/>
      <c r="ALX71" s="181"/>
      <c r="ALY71" s="181"/>
      <c r="ALZ71" s="181"/>
      <c r="AMA71" s="181"/>
      <c r="AMB71" s="181"/>
      <c r="AMC71" s="181"/>
      <c r="AMD71" s="181"/>
      <c r="AME71" s="181"/>
      <c r="AMF71" s="181"/>
      <c r="AMG71" s="181"/>
      <c r="AMH71" s="181"/>
      <c r="AMI71" s="181"/>
      <c r="AMJ71" s="181"/>
      <c r="AMK71" s="181"/>
      <c r="AML71" s="181"/>
      <c r="AMM71" s="181"/>
      <c r="AMN71" s="181"/>
      <c r="AMO71" s="181"/>
      <c r="AMP71" s="181"/>
      <c r="AMQ71" s="181"/>
      <c r="AMR71" s="181"/>
      <c r="AMS71" s="181"/>
      <c r="AMT71" s="181"/>
      <c r="AMU71" s="181"/>
      <c r="AMV71" s="181"/>
      <c r="AMW71" s="181"/>
      <c r="AMX71" s="181"/>
      <c r="AMY71" s="181"/>
      <c r="AMZ71" s="181"/>
      <c r="ANA71" s="181"/>
      <c r="ANB71" s="181"/>
      <c r="ANC71" s="181"/>
      <c r="AND71" s="181"/>
      <c r="ANE71" s="181"/>
      <c r="ANF71" s="181"/>
      <c r="ANG71" s="181"/>
      <c r="ANH71" s="181"/>
      <c r="ANI71" s="181"/>
      <c r="ANJ71" s="181"/>
      <c r="ANK71" s="181"/>
      <c r="ANL71" s="181"/>
      <c r="ANM71" s="181"/>
      <c r="ANN71" s="181"/>
      <c r="ANO71" s="181"/>
      <c r="ANP71" s="181"/>
      <c r="ANQ71" s="181"/>
      <c r="ANR71" s="181"/>
      <c r="ANS71" s="181"/>
      <c r="ANT71" s="181"/>
      <c r="ANU71" s="181"/>
      <c r="ANV71" s="181"/>
      <c r="ANW71" s="181"/>
      <c r="ANX71" s="181"/>
      <c r="ANY71" s="181"/>
      <c r="ANZ71" s="181"/>
      <c r="AOA71" s="181"/>
      <c r="AOB71" s="181"/>
      <c r="AOC71" s="181"/>
      <c r="AOD71" s="181"/>
      <c r="AOE71" s="181"/>
      <c r="AOF71" s="181"/>
      <c r="AOG71" s="181"/>
      <c r="AOH71" s="181"/>
      <c r="AOI71" s="181"/>
      <c r="AOJ71" s="181"/>
      <c r="AOK71" s="181"/>
      <c r="AOL71" s="181"/>
      <c r="AOM71" s="181"/>
      <c r="AON71" s="181"/>
      <c r="AOO71" s="181"/>
      <c r="AOP71" s="181"/>
      <c r="AOQ71" s="181"/>
      <c r="AOR71" s="181"/>
      <c r="AOS71" s="181"/>
      <c r="AOT71" s="181"/>
      <c r="AOU71" s="181"/>
      <c r="AOV71" s="181"/>
      <c r="AOW71" s="181"/>
      <c r="AOX71" s="181"/>
      <c r="AOY71" s="181"/>
      <c r="AOZ71" s="181"/>
      <c r="APA71" s="181"/>
      <c r="APB71" s="181"/>
      <c r="APC71" s="181"/>
      <c r="APD71" s="181"/>
      <c r="APE71" s="181"/>
      <c r="APF71" s="181"/>
      <c r="APG71" s="181"/>
      <c r="APH71" s="181"/>
      <c r="API71" s="181"/>
      <c r="APJ71" s="181"/>
      <c r="APK71" s="181"/>
      <c r="APL71" s="181"/>
      <c r="APM71" s="181"/>
      <c r="APN71" s="181"/>
      <c r="APO71" s="181"/>
      <c r="APP71" s="181"/>
      <c r="APQ71" s="181"/>
      <c r="APR71" s="181"/>
      <c r="APS71" s="181"/>
      <c r="APT71" s="181"/>
      <c r="APU71" s="181"/>
      <c r="APV71" s="181"/>
      <c r="APW71" s="181"/>
      <c r="APX71" s="181"/>
      <c r="APY71" s="181"/>
      <c r="APZ71" s="181"/>
      <c r="AQA71" s="181"/>
      <c r="AQB71" s="181"/>
      <c r="AQC71" s="181"/>
      <c r="AQD71" s="181"/>
      <c r="AQE71" s="181"/>
      <c r="AQF71" s="181"/>
      <c r="AQG71" s="181"/>
      <c r="AQH71" s="181"/>
      <c r="AQI71" s="181"/>
      <c r="AQJ71" s="181"/>
      <c r="AQK71" s="181"/>
      <c r="AQL71" s="181"/>
      <c r="AQM71" s="181"/>
      <c r="AQN71" s="181"/>
      <c r="AQO71" s="181"/>
      <c r="AQP71" s="181"/>
      <c r="AQQ71" s="181"/>
      <c r="AQR71" s="181"/>
      <c r="AQS71" s="181"/>
      <c r="AQT71" s="181"/>
      <c r="AQU71" s="181"/>
      <c r="AQV71" s="181"/>
      <c r="AQW71" s="181"/>
      <c r="AQX71" s="181"/>
      <c r="AQY71" s="181"/>
      <c r="AQZ71" s="181"/>
      <c r="ARA71" s="181"/>
      <c r="ARB71" s="181"/>
      <c r="ARC71" s="181"/>
      <c r="ARD71" s="181"/>
      <c r="ARE71" s="181"/>
      <c r="ARF71" s="181"/>
      <c r="ARG71" s="181"/>
      <c r="ARH71" s="181"/>
      <c r="ARI71" s="181"/>
      <c r="ARJ71" s="181"/>
      <c r="ARK71" s="181"/>
      <c r="ARL71" s="181"/>
      <c r="ARM71" s="181"/>
      <c r="ARN71" s="181"/>
      <c r="ARO71" s="181"/>
      <c r="ARP71" s="181"/>
      <c r="ARQ71" s="181"/>
      <c r="ARR71" s="181"/>
      <c r="ARS71" s="181"/>
      <c r="ART71" s="181"/>
      <c r="ARU71" s="181"/>
      <c r="ARV71" s="181"/>
      <c r="ARW71" s="181"/>
      <c r="ARX71" s="181"/>
      <c r="ARY71" s="181"/>
      <c r="ARZ71" s="181"/>
      <c r="ASA71" s="181"/>
      <c r="ASB71" s="181"/>
      <c r="ASC71" s="181"/>
      <c r="ASD71" s="181"/>
      <c r="ASE71" s="181"/>
      <c r="ASF71" s="181"/>
      <c r="ASG71" s="181"/>
      <c r="ASH71" s="181"/>
      <c r="ASI71" s="181"/>
      <c r="ASJ71" s="181"/>
      <c r="ASK71" s="181"/>
      <c r="ASL71" s="181"/>
      <c r="ASM71" s="181"/>
      <c r="ASN71" s="181"/>
      <c r="ASO71" s="181"/>
      <c r="ASP71" s="181"/>
      <c r="ASQ71" s="181"/>
      <c r="ASR71" s="181"/>
      <c r="ASS71" s="181"/>
      <c r="AST71" s="181"/>
      <c r="ASU71" s="181"/>
      <c r="ASV71" s="181"/>
      <c r="ASW71" s="181"/>
      <c r="ASX71" s="181"/>
      <c r="ASY71" s="181"/>
      <c r="ASZ71" s="181"/>
      <c r="ATA71" s="181"/>
      <c r="ATB71" s="181"/>
      <c r="ATC71" s="181"/>
      <c r="ATD71" s="181"/>
      <c r="ATE71" s="181"/>
      <c r="ATF71" s="181"/>
      <c r="ATG71" s="181"/>
      <c r="ATH71" s="181"/>
      <c r="ATI71" s="181"/>
      <c r="ATJ71" s="181"/>
      <c r="ATK71" s="181"/>
      <c r="ATL71" s="181"/>
      <c r="ATM71" s="181"/>
      <c r="ATN71" s="181"/>
      <c r="ATO71" s="181"/>
      <c r="ATP71" s="181"/>
      <c r="ATQ71" s="181"/>
      <c r="ATR71" s="181"/>
      <c r="ATS71" s="181"/>
      <c r="ATT71" s="181"/>
      <c r="ATU71" s="181"/>
      <c r="ATV71" s="181"/>
      <c r="ATW71" s="181"/>
      <c r="ATX71" s="181"/>
      <c r="ATY71" s="181"/>
      <c r="ATZ71" s="181"/>
      <c r="AUA71" s="181"/>
      <c r="AUB71" s="181"/>
      <c r="AUC71" s="181"/>
      <c r="AUD71" s="181"/>
      <c r="AUE71" s="181"/>
      <c r="AUF71" s="181"/>
      <c r="AUG71" s="181"/>
      <c r="AUH71" s="181"/>
      <c r="AUI71" s="181"/>
      <c r="AUJ71" s="181"/>
      <c r="AUK71" s="181"/>
      <c r="AUL71" s="181"/>
      <c r="AUM71" s="181"/>
      <c r="AUN71" s="181"/>
      <c r="AUO71" s="181"/>
      <c r="AUP71" s="181"/>
      <c r="AUQ71" s="181"/>
      <c r="AUR71" s="181"/>
      <c r="AUS71" s="181"/>
      <c r="AUT71" s="181"/>
      <c r="AUU71" s="181"/>
      <c r="AUV71" s="181"/>
      <c r="AUW71" s="181"/>
      <c r="AUX71" s="181"/>
      <c r="AUY71" s="181"/>
      <c r="AUZ71" s="181"/>
      <c r="AVA71" s="181"/>
      <c r="AVB71" s="181"/>
      <c r="AVC71" s="181"/>
      <c r="AVD71" s="181"/>
      <c r="AVE71" s="181"/>
      <c r="AVF71" s="181"/>
      <c r="AVG71" s="181"/>
      <c r="AVH71" s="181"/>
      <c r="AVI71" s="181"/>
      <c r="AVJ71" s="181"/>
      <c r="AVK71" s="181"/>
      <c r="AVL71" s="181"/>
      <c r="AVM71" s="181"/>
      <c r="AVN71" s="181"/>
      <c r="AVO71" s="181"/>
      <c r="AVP71" s="181"/>
      <c r="AVQ71" s="181"/>
      <c r="AVR71" s="181"/>
      <c r="AVS71" s="181"/>
      <c r="AVT71" s="181"/>
      <c r="AVU71" s="181"/>
      <c r="AVV71" s="181"/>
      <c r="AVW71" s="181"/>
      <c r="AVX71" s="181"/>
      <c r="AVY71" s="181"/>
      <c r="AVZ71" s="181"/>
      <c r="AWA71" s="181"/>
      <c r="AWB71" s="181"/>
      <c r="AWC71" s="181"/>
      <c r="AWD71" s="181"/>
      <c r="AWE71" s="181"/>
      <c r="AWF71" s="181"/>
      <c r="AWG71" s="181"/>
      <c r="AWH71" s="181"/>
      <c r="AWI71" s="181"/>
      <c r="AWJ71" s="181"/>
      <c r="AWK71" s="181"/>
      <c r="AWL71" s="181"/>
      <c r="AWM71" s="181"/>
      <c r="AWN71" s="181"/>
      <c r="AWO71" s="181"/>
      <c r="AWP71" s="181"/>
      <c r="AWQ71" s="181"/>
      <c r="AWR71" s="181"/>
      <c r="AWS71" s="181"/>
      <c r="AWT71" s="181"/>
      <c r="AWU71" s="181"/>
      <c r="AWV71" s="181"/>
      <c r="AWW71" s="181"/>
      <c r="AWX71" s="181"/>
      <c r="AWY71" s="181"/>
      <c r="AWZ71" s="181"/>
      <c r="AXA71" s="181"/>
      <c r="AXB71" s="181"/>
      <c r="AXC71" s="181"/>
      <c r="AXD71" s="181"/>
      <c r="AXE71" s="181"/>
      <c r="AXF71" s="181"/>
      <c r="AXG71" s="181"/>
      <c r="AXH71" s="181"/>
      <c r="AXI71" s="181"/>
      <c r="AXJ71" s="181"/>
      <c r="AXK71" s="181"/>
      <c r="AXL71" s="181"/>
      <c r="AXM71" s="181"/>
      <c r="AXN71" s="181"/>
      <c r="AXO71" s="181"/>
      <c r="AXP71" s="181"/>
      <c r="AXQ71" s="181"/>
      <c r="AXR71" s="181"/>
      <c r="AXS71" s="181"/>
      <c r="AXT71" s="181"/>
      <c r="AXU71" s="181"/>
      <c r="AXV71" s="181"/>
      <c r="AXW71" s="181"/>
      <c r="AXX71" s="181"/>
      <c r="AXY71" s="181"/>
      <c r="AXZ71" s="181"/>
      <c r="AYA71" s="181"/>
      <c r="AYB71" s="181"/>
      <c r="AYC71" s="181"/>
      <c r="AYD71" s="181"/>
      <c r="AYE71" s="181"/>
      <c r="AYF71" s="181"/>
      <c r="AYG71" s="181"/>
      <c r="AYH71" s="181"/>
      <c r="AYI71" s="181"/>
      <c r="AYJ71" s="181"/>
      <c r="AYK71" s="181"/>
      <c r="AYL71" s="181"/>
      <c r="AYM71" s="181"/>
      <c r="AYN71" s="181"/>
      <c r="AYO71" s="181"/>
      <c r="AYP71" s="181"/>
      <c r="AYQ71" s="181"/>
      <c r="AYR71" s="181"/>
      <c r="AYS71" s="181"/>
      <c r="AYT71" s="181"/>
      <c r="AYU71" s="181"/>
      <c r="AYV71" s="181"/>
      <c r="AYW71" s="181"/>
      <c r="AYX71" s="181"/>
      <c r="AYY71" s="181"/>
      <c r="AYZ71" s="181"/>
      <c r="AZA71" s="181"/>
      <c r="AZB71" s="181"/>
      <c r="AZC71" s="181"/>
      <c r="AZD71" s="181"/>
      <c r="AZE71" s="181"/>
      <c r="AZF71" s="181"/>
      <c r="AZG71" s="181"/>
      <c r="AZH71" s="181"/>
      <c r="AZI71" s="181"/>
      <c r="AZJ71" s="181"/>
      <c r="AZK71" s="181"/>
      <c r="AZL71" s="181"/>
      <c r="AZM71" s="181"/>
      <c r="AZN71" s="181"/>
      <c r="AZO71" s="181"/>
      <c r="AZP71" s="181"/>
      <c r="AZQ71" s="181"/>
      <c r="AZR71" s="181"/>
      <c r="AZS71" s="181"/>
      <c r="AZT71" s="181"/>
      <c r="AZU71" s="181"/>
      <c r="AZV71" s="181"/>
      <c r="AZW71" s="181"/>
      <c r="AZX71" s="181"/>
      <c r="AZY71" s="181"/>
      <c r="AZZ71" s="181"/>
      <c r="BAA71" s="181"/>
      <c r="BAB71" s="181"/>
      <c r="BAC71" s="181"/>
      <c r="BAD71" s="181"/>
      <c r="BAE71" s="181"/>
      <c r="BAF71" s="181"/>
      <c r="BAG71" s="181"/>
      <c r="BAH71" s="181"/>
      <c r="BAI71" s="181"/>
      <c r="BAJ71" s="181"/>
      <c r="BAK71" s="181"/>
      <c r="BAL71" s="181"/>
      <c r="BAM71" s="181"/>
      <c r="BAN71" s="181"/>
      <c r="BAO71" s="181"/>
      <c r="BAP71" s="181"/>
      <c r="BAQ71" s="181"/>
      <c r="BAR71" s="181"/>
      <c r="BAS71" s="181"/>
      <c r="BAT71" s="181"/>
      <c r="BAU71" s="181"/>
      <c r="BAV71" s="181"/>
      <c r="BAW71" s="181"/>
      <c r="BAX71" s="181"/>
      <c r="BAY71" s="181"/>
      <c r="BAZ71" s="181"/>
      <c r="BBA71" s="181"/>
      <c r="BBB71" s="181"/>
      <c r="BBC71" s="181"/>
      <c r="BBD71" s="181"/>
      <c r="BBE71" s="181"/>
      <c r="BBF71" s="181"/>
      <c r="BBG71" s="181"/>
      <c r="BBH71" s="181"/>
      <c r="BBI71" s="181"/>
      <c r="BBJ71" s="181"/>
      <c r="BBK71" s="181"/>
      <c r="BBL71" s="181"/>
      <c r="BBM71" s="181"/>
      <c r="BBN71" s="181"/>
      <c r="BBO71" s="181"/>
      <c r="BBP71" s="181"/>
      <c r="BBQ71" s="181"/>
      <c r="BBR71" s="181"/>
      <c r="BBS71" s="181"/>
      <c r="BBT71" s="181"/>
      <c r="BBU71" s="181"/>
      <c r="BBV71" s="181"/>
      <c r="BBW71" s="181"/>
      <c r="BBX71" s="181"/>
      <c r="BBY71" s="181"/>
      <c r="BBZ71" s="181"/>
      <c r="BCA71" s="181"/>
      <c r="BCB71" s="181"/>
      <c r="BCC71" s="181"/>
      <c r="BCD71" s="181"/>
      <c r="BCE71" s="181"/>
      <c r="BCF71" s="181"/>
      <c r="BCG71" s="181"/>
      <c r="BCH71" s="181"/>
      <c r="BCI71" s="181"/>
      <c r="BCJ71" s="181"/>
      <c r="BCK71" s="181"/>
      <c r="BCL71" s="181"/>
      <c r="BCM71" s="181"/>
      <c r="BCN71" s="181"/>
      <c r="BCO71" s="181"/>
      <c r="BCP71" s="181"/>
      <c r="BCQ71" s="181"/>
      <c r="BCR71" s="181"/>
      <c r="BCS71" s="181"/>
      <c r="BCT71" s="181"/>
      <c r="BCU71" s="181"/>
      <c r="BCV71" s="181"/>
      <c r="BCW71" s="181"/>
      <c r="BCX71" s="181"/>
      <c r="BCY71" s="181"/>
      <c r="BCZ71" s="181"/>
      <c r="BDA71" s="181"/>
      <c r="BDB71" s="181"/>
      <c r="BDC71" s="181"/>
      <c r="BDD71" s="181"/>
      <c r="BDE71" s="181"/>
      <c r="BDF71" s="181"/>
      <c r="BDG71" s="181"/>
      <c r="BDH71" s="181"/>
      <c r="BDI71" s="181"/>
      <c r="BDJ71" s="181"/>
      <c r="BDK71" s="181"/>
      <c r="BDL71" s="181"/>
      <c r="BDM71" s="181"/>
      <c r="BDN71" s="181"/>
      <c r="BDO71" s="181"/>
      <c r="BDP71" s="181"/>
      <c r="BDQ71" s="181"/>
      <c r="BDR71" s="181"/>
      <c r="BDS71" s="181"/>
      <c r="BDT71" s="181"/>
      <c r="BDU71" s="181"/>
      <c r="BDV71" s="181"/>
      <c r="BDW71" s="181"/>
      <c r="BDX71" s="181"/>
      <c r="BDY71" s="181"/>
      <c r="BDZ71" s="181"/>
      <c r="BEA71" s="181"/>
      <c r="BEB71" s="181"/>
      <c r="BEC71" s="181"/>
      <c r="BED71" s="181"/>
      <c r="BEE71" s="181"/>
      <c r="BEF71" s="181"/>
      <c r="BEG71" s="181"/>
      <c r="BEH71" s="181"/>
      <c r="BEI71" s="181"/>
      <c r="BEJ71" s="181"/>
      <c r="BEK71" s="181"/>
      <c r="BEL71" s="181"/>
      <c r="BEM71" s="181"/>
      <c r="BEN71" s="181"/>
      <c r="BEO71" s="181"/>
      <c r="BEP71" s="181"/>
      <c r="BEQ71" s="181"/>
      <c r="BER71" s="181"/>
      <c r="BES71" s="181"/>
      <c r="BET71" s="181"/>
      <c r="BEU71" s="181"/>
      <c r="BEV71" s="181"/>
      <c r="BEW71" s="181"/>
      <c r="BEX71" s="181"/>
      <c r="BEY71" s="181"/>
      <c r="BEZ71" s="181"/>
      <c r="BFA71" s="181"/>
      <c r="BFB71" s="181"/>
      <c r="BFC71" s="181"/>
      <c r="BFD71" s="181"/>
      <c r="BFE71" s="181"/>
      <c r="BFF71" s="181"/>
      <c r="BFG71" s="181"/>
      <c r="BFH71" s="181"/>
      <c r="BFI71" s="181"/>
      <c r="BFJ71" s="181"/>
      <c r="BFK71" s="181"/>
      <c r="BFL71" s="181"/>
      <c r="BFM71" s="181"/>
      <c r="BFN71" s="181"/>
      <c r="BFO71" s="181"/>
      <c r="BFP71" s="181"/>
      <c r="BFQ71" s="181"/>
      <c r="BFR71" s="181"/>
      <c r="BFS71" s="181"/>
      <c r="BFT71" s="181"/>
      <c r="BFU71" s="181"/>
      <c r="BFV71" s="181"/>
      <c r="BFW71" s="181"/>
      <c r="BFX71" s="181"/>
      <c r="BFY71" s="181"/>
      <c r="BFZ71" s="181"/>
      <c r="BGA71" s="181"/>
      <c r="BGB71" s="181"/>
      <c r="BGC71" s="181"/>
      <c r="BGD71" s="181"/>
      <c r="BGE71" s="181"/>
      <c r="BGF71" s="181"/>
      <c r="BGG71" s="181"/>
      <c r="BGH71" s="181"/>
      <c r="BGI71" s="181"/>
      <c r="BGJ71" s="181"/>
      <c r="BGK71" s="181"/>
      <c r="BGL71" s="181"/>
      <c r="BGM71" s="181"/>
      <c r="BGN71" s="181"/>
      <c r="BGO71" s="181"/>
      <c r="BGP71" s="181"/>
      <c r="BGQ71" s="181"/>
      <c r="BGR71" s="181"/>
      <c r="BGS71" s="181"/>
      <c r="BGT71" s="181"/>
      <c r="BGU71" s="181"/>
      <c r="BGV71" s="181"/>
      <c r="BGW71" s="181"/>
      <c r="BGX71" s="181"/>
      <c r="BGY71" s="181"/>
      <c r="BGZ71" s="181"/>
      <c r="BHA71" s="181"/>
      <c r="BHB71" s="181"/>
      <c r="BHC71" s="181"/>
      <c r="BHD71" s="181"/>
      <c r="BHE71" s="181"/>
      <c r="BHF71" s="181"/>
      <c r="BHG71" s="181"/>
      <c r="BHH71" s="181"/>
      <c r="BHI71" s="181"/>
      <c r="BHJ71" s="181"/>
      <c r="BHK71" s="181"/>
      <c r="BHL71" s="181"/>
      <c r="BHM71" s="181"/>
      <c r="BHN71" s="181"/>
      <c r="BHO71" s="181"/>
      <c r="BHP71" s="181"/>
      <c r="BHQ71" s="181"/>
      <c r="BHR71" s="181"/>
      <c r="BHS71" s="181"/>
      <c r="BHT71" s="181"/>
      <c r="BHU71" s="181"/>
      <c r="BHV71" s="181"/>
      <c r="BHW71" s="181"/>
      <c r="BHX71" s="181"/>
      <c r="BHY71" s="181"/>
      <c r="BHZ71" s="181"/>
      <c r="BIA71" s="181"/>
      <c r="BIB71" s="181"/>
      <c r="BIC71" s="181"/>
      <c r="BID71" s="181"/>
      <c r="BIE71" s="181"/>
      <c r="BIF71" s="181"/>
      <c r="BIG71" s="181"/>
      <c r="BIH71" s="181"/>
      <c r="BII71" s="181"/>
      <c r="BIJ71" s="181"/>
      <c r="BIK71" s="181"/>
      <c r="BIL71" s="181"/>
      <c r="BIM71" s="181"/>
      <c r="BIN71" s="181"/>
      <c r="BIO71" s="181"/>
      <c r="BIP71" s="181"/>
      <c r="BIQ71" s="181"/>
      <c r="BIR71" s="181"/>
      <c r="BIS71" s="181"/>
      <c r="BIT71" s="181"/>
      <c r="BIU71" s="181"/>
      <c r="BIV71" s="181"/>
      <c r="BIW71" s="181"/>
      <c r="BIX71" s="181"/>
      <c r="BIY71" s="181"/>
      <c r="BIZ71" s="181"/>
      <c r="BJA71" s="181"/>
      <c r="BJB71" s="181"/>
      <c r="BJC71" s="181"/>
      <c r="BJD71" s="181"/>
      <c r="BJE71" s="181"/>
      <c r="BJF71" s="181"/>
      <c r="BJG71" s="181"/>
      <c r="BJH71" s="181"/>
      <c r="BJI71" s="181"/>
      <c r="BJJ71" s="181"/>
      <c r="BJK71" s="181"/>
      <c r="BJL71" s="181"/>
      <c r="BJM71" s="181"/>
      <c r="BJN71" s="181"/>
      <c r="BJO71" s="181"/>
      <c r="BJP71" s="181"/>
      <c r="BJQ71" s="181"/>
      <c r="BJR71" s="181"/>
      <c r="BJS71" s="181"/>
      <c r="BJT71" s="181"/>
      <c r="BJU71" s="181"/>
      <c r="BJV71" s="181"/>
      <c r="BJW71" s="181"/>
      <c r="BJX71" s="181"/>
      <c r="BJY71" s="181"/>
      <c r="BJZ71" s="181"/>
      <c r="BKA71" s="181"/>
      <c r="BKB71" s="181"/>
      <c r="BKC71" s="181"/>
      <c r="BKD71" s="181"/>
      <c r="BKE71" s="181"/>
      <c r="BKF71" s="181"/>
      <c r="BKG71" s="181"/>
      <c r="BKH71" s="181"/>
      <c r="BKI71" s="181"/>
      <c r="BKJ71" s="181"/>
      <c r="BKK71" s="181"/>
      <c r="BKL71" s="181"/>
      <c r="BKM71" s="181"/>
      <c r="BKN71" s="181"/>
      <c r="BKO71" s="181"/>
      <c r="BKP71" s="181"/>
      <c r="BKQ71" s="181"/>
      <c r="BKR71" s="181"/>
      <c r="BKS71" s="181"/>
      <c r="BKT71" s="181"/>
      <c r="BKU71" s="181"/>
      <c r="BKV71" s="181"/>
      <c r="BKW71" s="181"/>
      <c r="BKX71" s="181"/>
      <c r="BKY71" s="181"/>
      <c r="BKZ71" s="181"/>
      <c r="BLA71" s="181"/>
      <c r="BLB71" s="181"/>
      <c r="BLC71" s="181"/>
      <c r="BLD71" s="181"/>
      <c r="BLE71" s="181"/>
      <c r="BLF71" s="181"/>
      <c r="BLG71" s="181"/>
      <c r="BLH71" s="181"/>
      <c r="BLI71" s="181"/>
      <c r="BLJ71" s="181"/>
      <c r="BLK71" s="181"/>
      <c r="BLL71" s="181"/>
      <c r="BLM71" s="181"/>
      <c r="BLN71" s="181"/>
      <c r="BLO71" s="181"/>
      <c r="BLP71" s="181"/>
      <c r="BLQ71" s="181"/>
      <c r="BLR71" s="181"/>
      <c r="BLS71" s="181"/>
      <c r="BLT71" s="181"/>
      <c r="BLU71" s="181"/>
      <c r="BLV71" s="181"/>
      <c r="BLW71" s="181"/>
      <c r="BLX71" s="181"/>
      <c r="BLY71" s="181"/>
      <c r="BLZ71" s="181"/>
      <c r="BMA71" s="181"/>
      <c r="BMB71" s="181"/>
      <c r="BMC71" s="181"/>
      <c r="BMD71" s="181"/>
      <c r="BME71" s="181"/>
      <c r="BMF71" s="181"/>
      <c r="BMG71" s="181"/>
      <c r="BMH71" s="181"/>
      <c r="BMI71" s="181"/>
      <c r="BMJ71" s="181"/>
      <c r="BMK71" s="181"/>
      <c r="BML71" s="181"/>
      <c r="BMM71" s="181"/>
      <c r="BMN71" s="181"/>
      <c r="BMO71" s="181"/>
      <c r="BMP71" s="181"/>
      <c r="BMQ71" s="181"/>
      <c r="BMR71" s="181"/>
      <c r="BMS71" s="181"/>
      <c r="BMT71" s="181"/>
      <c r="BMU71" s="181"/>
      <c r="BMV71" s="181"/>
      <c r="BMW71" s="181"/>
      <c r="BMX71" s="181"/>
      <c r="BMY71" s="181"/>
      <c r="BMZ71" s="181"/>
      <c r="BNA71" s="181"/>
      <c r="BNB71" s="181"/>
      <c r="BNC71" s="181"/>
      <c r="BND71" s="181"/>
      <c r="BNE71" s="181"/>
      <c r="BNF71" s="181"/>
      <c r="BNG71" s="181"/>
      <c r="BNH71" s="181"/>
      <c r="BNI71" s="181"/>
      <c r="BNJ71" s="181"/>
      <c r="BNK71" s="181"/>
      <c r="BNL71" s="181"/>
      <c r="BNM71" s="181"/>
      <c r="BNN71" s="181"/>
      <c r="BNO71" s="181"/>
      <c r="BNP71" s="181"/>
      <c r="BNQ71" s="181"/>
      <c r="BNR71" s="181"/>
      <c r="BNS71" s="181"/>
      <c r="BNT71" s="181"/>
      <c r="BNU71" s="181"/>
      <c r="BNV71" s="181"/>
      <c r="BNW71" s="181"/>
      <c r="BNX71" s="181"/>
      <c r="BNY71" s="181"/>
      <c r="BNZ71" s="181"/>
      <c r="BOA71" s="181"/>
      <c r="BOB71" s="181"/>
      <c r="BOC71" s="181"/>
      <c r="BOD71" s="181"/>
      <c r="BOE71" s="181"/>
      <c r="BOF71" s="181"/>
      <c r="BOG71" s="181"/>
      <c r="BOH71" s="181"/>
      <c r="BOI71" s="181"/>
      <c r="BOJ71" s="181"/>
      <c r="BOK71" s="181"/>
      <c r="BOL71" s="181"/>
      <c r="BOM71" s="181"/>
      <c r="BON71" s="181"/>
      <c r="BOO71" s="181"/>
      <c r="BOP71" s="181"/>
      <c r="BOQ71" s="181"/>
      <c r="BOR71" s="181"/>
      <c r="BOS71" s="181"/>
      <c r="BOT71" s="181"/>
      <c r="BOU71" s="181"/>
      <c r="BOV71" s="181"/>
      <c r="BOW71" s="181"/>
      <c r="BOX71" s="181"/>
      <c r="BOY71" s="181"/>
      <c r="BOZ71" s="181"/>
      <c r="BPA71" s="181"/>
      <c r="BPB71" s="181"/>
      <c r="BPC71" s="181"/>
      <c r="BPD71" s="181"/>
      <c r="BPE71" s="181"/>
      <c r="BPF71" s="181"/>
      <c r="BPG71" s="181"/>
      <c r="BPH71" s="181"/>
      <c r="BPI71" s="181"/>
      <c r="BPJ71" s="181"/>
      <c r="BPK71" s="181"/>
      <c r="BPL71" s="181"/>
      <c r="BPM71" s="181"/>
      <c r="BPN71" s="181"/>
      <c r="BPO71" s="181"/>
      <c r="BPP71" s="181"/>
      <c r="BPQ71" s="181"/>
      <c r="BPR71" s="181"/>
      <c r="BPS71" s="181"/>
      <c r="BPT71" s="181"/>
      <c r="BPU71" s="181"/>
      <c r="BPV71" s="181"/>
      <c r="BPW71" s="181"/>
      <c r="BPX71" s="181"/>
      <c r="BPY71" s="181"/>
      <c r="BPZ71" s="181"/>
      <c r="BQA71" s="181"/>
      <c r="BQB71" s="181"/>
      <c r="BQC71" s="181"/>
      <c r="BQD71" s="181"/>
      <c r="BQE71" s="181"/>
      <c r="BQF71" s="181"/>
      <c r="BQG71" s="181"/>
      <c r="BQH71" s="181"/>
      <c r="BQI71" s="181"/>
      <c r="BQJ71" s="181"/>
      <c r="BQK71" s="181"/>
      <c r="BQL71" s="181"/>
      <c r="BQM71" s="181"/>
      <c r="BQN71" s="181"/>
      <c r="BQO71" s="181"/>
      <c r="BQP71" s="181"/>
      <c r="BQQ71" s="181"/>
      <c r="BQR71" s="181"/>
      <c r="BQS71" s="181"/>
      <c r="BQT71" s="181"/>
      <c r="BQU71" s="181"/>
      <c r="BQV71" s="181"/>
      <c r="BQW71" s="181"/>
      <c r="BQX71" s="181"/>
      <c r="BQY71" s="181"/>
      <c r="BQZ71" s="181"/>
      <c r="BRA71" s="181"/>
      <c r="BRB71" s="181"/>
      <c r="BRC71" s="181"/>
      <c r="BRD71" s="181"/>
      <c r="BRE71" s="181"/>
      <c r="BRF71" s="181"/>
      <c r="BRG71" s="181"/>
      <c r="BRH71" s="181"/>
      <c r="BRI71" s="181"/>
      <c r="BRJ71" s="181"/>
      <c r="BRK71" s="181"/>
      <c r="BRL71" s="181"/>
      <c r="BRM71" s="181"/>
      <c r="BRN71" s="181"/>
      <c r="BRO71" s="181"/>
      <c r="BRP71" s="181"/>
      <c r="BRQ71" s="181"/>
      <c r="BRR71" s="181"/>
      <c r="BRS71" s="181"/>
      <c r="BRT71" s="181"/>
      <c r="BRU71" s="181"/>
      <c r="BRV71" s="181"/>
      <c r="BRW71" s="181"/>
      <c r="BRX71" s="181"/>
      <c r="BRY71" s="181"/>
      <c r="BRZ71" s="181"/>
      <c r="BSA71" s="181"/>
      <c r="BSB71" s="181"/>
      <c r="BSC71" s="181"/>
      <c r="BSD71" s="181"/>
      <c r="BSE71" s="181"/>
      <c r="BSF71" s="181"/>
      <c r="BSG71" s="181"/>
      <c r="BSH71" s="181"/>
      <c r="BSI71" s="181"/>
      <c r="BSJ71" s="181"/>
      <c r="BSK71" s="181"/>
      <c r="BSL71" s="181"/>
      <c r="BSM71" s="181"/>
      <c r="BSN71" s="181"/>
      <c r="BSO71" s="181"/>
      <c r="BSP71" s="181"/>
      <c r="BSQ71" s="181"/>
      <c r="BSR71" s="181"/>
      <c r="BSS71" s="181"/>
      <c r="BST71" s="181"/>
      <c r="BSU71" s="181"/>
      <c r="BSV71" s="181"/>
      <c r="BSW71" s="181"/>
      <c r="BSX71" s="181"/>
      <c r="BSY71" s="181"/>
      <c r="BSZ71" s="181"/>
      <c r="BTA71" s="181"/>
      <c r="BTB71" s="181"/>
      <c r="BTC71" s="181"/>
      <c r="BTD71" s="181"/>
      <c r="BTE71" s="181"/>
      <c r="BTF71" s="181"/>
      <c r="BTG71" s="181"/>
      <c r="BTH71" s="181"/>
      <c r="BTI71" s="181"/>
      <c r="BTJ71" s="181"/>
      <c r="BTK71" s="181"/>
      <c r="BTL71" s="181"/>
      <c r="BTM71" s="181"/>
      <c r="BTN71" s="181"/>
      <c r="BTO71" s="181"/>
      <c r="BTP71" s="181"/>
      <c r="BTQ71" s="181"/>
      <c r="BTR71" s="181"/>
      <c r="BTS71" s="181"/>
      <c r="BTT71" s="181"/>
      <c r="BTU71" s="181"/>
      <c r="BTV71" s="181"/>
      <c r="BTW71" s="181"/>
      <c r="BTX71" s="181"/>
      <c r="BTY71" s="181"/>
      <c r="BTZ71" s="181"/>
      <c r="BUA71" s="181"/>
      <c r="BUB71" s="181"/>
      <c r="BUC71" s="181"/>
      <c r="BUD71" s="181"/>
      <c r="BUE71" s="181"/>
      <c r="BUF71" s="181"/>
      <c r="BUG71" s="181"/>
      <c r="BUH71" s="181"/>
      <c r="BUI71" s="181"/>
      <c r="BUJ71" s="181"/>
      <c r="BUK71" s="181"/>
      <c r="BUL71" s="181"/>
      <c r="BUM71" s="181"/>
      <c r="BUN71" s="181"/>
      <c r="BUO71" s="181"/>
      <c r="BUP71" s="181"/>
      <c r="BUQ71" s="181"/>
      <c r="BUR71" s="181"/>
      <c r="BUS71" s="181"/>
      <c r="BUT71" s="181"/>
      <c r="BUU71" s="181"/>
      <c r="BUV71" s="181"/>
      <c r="BUW71" s="181"/>
      <c r="BUX71" s="181"/>
      <c r="BUY71" s="181"/>
      <c r="BUZ71" s="181"/>
      <c r="BVA71" s="181"/>
      <c r="BVB71" s="181"/>
      <c r="BVC71" s="181"/>
      <c r="BVD71" s="181"/>
      <c r="BVE71" s="181"/>
      <c r="BVF71" s="181"/>
      <c r="BVG71" s="181"/>
      <c r="BVH71" s="181"/>
      <c r="BVI71" s="181"/>
      <c r="BVJ71" s="181"/>
      <c r="BVK71" s="181"/>
      <c r="BVL71" s="181"/>
      <c r="BVM71" s="181"/>
      <c r="BVN71" s="181"/>
      <c r="BVO71" s="181"/>
      <c r="BVP71" s="181"/>
      <c r="BVQ71" s="181"/>
      <c r="BVR71" s="181"/>
      <c r="BVS71" s="181"/>
      <c r="BVT71" s="181"/>
      <c r="BVU71" s="181"/>
      <c r="BVV71" s="181"/>
      <c r="BVW71" s="181"/>
      <c r="BVX71" s="181"/>
      <c r="BVY71" s="181"/>
      <c r="BVZ71" s="181"/>
      <c r="BWA71" s="181"/>
      <c r="BWB71" s="181"/>
      <c r="BWC71" s="181"/>
      <c r="BWD71" s="181"/>
      <c r="BWE71" s="181"/>
      <c r="BWF71" s="181"/>
      <c r="BWG71" s="181"/>
      <c r="BWH71" s="181"/>
      <c r="BWI71" s="181"/>
      <c r="BWJ71" s="181"/>
      <c r="BWK71" s="181"/>
      <c r="BWL71" s="181"/>
      <c r="BWM71" s="181"/>
      <c r="BWN71" s="181"/>
      <c r="BWO71" s="181"/>
      <c r="BWP71" s="181"/>
      <c r="BWQ71" s="181"/>
      <c r="BWR71" s="181"/>
      <c r="BWS71" s="181"/>
      <c r="BWT71" s="181"/>
      <c r="BWU71" s="181"/>
      <c r="BWV71" s="181"/>
      <c r="BWW71" s="181"/>
      <c r="BWX71" s="181"/>
      <c r="BWY71" s="181"/>
      <c r="BWZ71" s="181"/>
      <c r="BXA71" s="181"/>
      <c r="BXB71" s="181"/>
      <c r="BXC71" s="181"/>
      <c r="BXD71" s="181"/>
    </row>
    <row r="72" spans="1:1980" ht="96" customHeight="1">
      <c r="A72" s="7"/>
      <c r="B72" s="776" t="s">
        <v>1138</v>
      </c>
      <c r="C72" s="776"/>
      <c r="D72" s="776"/>
      <c r="E72" s="776"/>
      <c r="F72" s="776"/>
      <c r="G72" s="776"/>
      <c r="H72" s="776"/>
      <c r="I72" s="776"/>
      <c r="J72" s="776"/>
      <c r="K72" s="776"/>
      <c r="L72" s="510"/>
      <c r="M72" s="622"/>
      <c r="N72" s="622"/>
      <c r="O72" s="622"/>
      <c r="P72" s="135"/>
      <c r="Q72" s="607"/>
      <c r="R72" s="16"/>
    </row>
    <row r="73" spans="1:1980" s="79" customFormat="1" ht="13.5" thickBot="1">
      <c r="A73" s="177"/>
      <c r="B73" s="333"/>
      <c r="C73" s="333"/>
      <c r="D73" s="333"/>
      <c r="E73" s="333"/>
      <c r="F73" s="333"/>
      <c r="G73" s="333"/>
      <c r="H73" s="333"/>
      <c r="I73" s="333"/>
      <c r="J73" s="333"/>
      <c r="K73" s="333"/>
      <c r="L73" s="179"/>
      <c r="M73" s="179"/>
      <c r="N73" s="179"/>
      <c r="O73" s="179"/>
      <c r="P73" s="138"/>
      <c r="Q73" s="608"/>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c r="AY73" s="16"/>
      <c r="AZ73" s="16"/>
      <c r="BA73" s="16"/>
      <c r="BB73" s="16"/>
      <c r="BC73" s="16"/>
      <c r="BD73" s="16"/>
      <c r="BE73" s="16"/>
      <c r="BF73" s="16"/>
      <c r="BG73" s="16"/>
      <c r="BH73" s="16"/>
      <c r="BI73" s="16"/>
      <c r="BJ73" s="16"/>
      <c r="BK73" s="16"/>
      <c r="BL73" s="16"/>
      <c r="BM73" s="16"/>
      <c r="BN73" s="16"/>
      <c r="BO73" s="16"/>
      <c r="BP73" s="16"/>
      <c r="BQ73" s="16"/>
      <c r="BR73" s="16"/>
      <c r="BS73" s="16"/>
      <c r="BT73" s="16"/>
      <c r="BU73" s="16"/>
      <c r="BV73" s="16"/>
      <c r="BW73" s="16"/>
      <c r="BX73" s="16"/>
      <c r="BY73" s="16"/>
      <c r="BZ73" s="16"/>
      <c r="CA73" s="16"/>
      <c r="CB73" s="16"/>
      <c r="CC73" s="16"/>
      <c r="CD73" s="16"/>
      <c r="CE73" s="16"/>
      <c r="CF73" s="16"/>
      <c r="CG73" s="16"/>
      <c r="CH73" s="16"/>
      <c r="CI73" s="16"/>
      <c r="CJ73" s="16"/>
      <c r="CK73" s="16"/>
      <c r="CL73" s="16"/>
      <c r="CM73" s="16"/>
      <c r="CN73" s="16"/>
      <c r="CO73" s="16"/>
      <c r="CP73" s="16"/>
      <c r="CQ73" s="16"/>
      <c r="CR73" s="16"/>
      <c r="CS73" s="16"/>
      <c r="CT73" s="16"/>
      <c r="CU73" s="16"/>
      <c r="CV73" s="16"/>
      <c r="CW73" s="16"/>
      <c r="CX73" s="16"/>
      <c r="CY73" s="16"/>
      <c r="CZ73" s="16"/>
      <c r="DA73" s="16"/>
      <c r="DB73" s="16"/>
      <c r="DC73" s="16"/>
      <c r="DD73" s="16"/>
      <c r="DE73" s="16"/>
      <c r="DF73" s="16"/>
      <c r="DG73" s="16"/>
      <c r="DH73" s="16"/>
      <c r="DI73" s="16"/>
      <c r="DJ73" s="16"/>
      <c r="DK73" s="16"/>
      <c r="DL73" s="16"/>
      <c r="DM73" s="16"/>
      <c r="DN73" s="16"/>
      <c r="DO73" s="16"/>
      <c r="DP73" s="16"/>
      <c r="DQ73" s="16"/>
      <c r="DR73" s="16"/>
      <c r="DS73" s="16"/>
      <c r="DT73" s="16"/>
      <c r="DU73" s="16"/>
      <c r="DV73" s="16"/>
      <c r="DW73" s="16"/>
      <c r="DX73" s="16"/>
      <c r="DY73" s="16"/>
      <c r="DZ73" s="16"/>
      <c r="EA73" s="16"/>
      <c r="EB73" s="16"/>
      <c r="EC73" s="16"/>
      <c r="ED73" s="16"/>
      <c r="EE73" s="16"/>
      <c r="EF73" s="16"/>
      <c r="EG73" s="16"/>
      <c r="EH73" s="16"/>
      <c r="EI73" s="16"/>
      <c r="EJ73" s="16"/>
      <c r="EK73" s="16"/>
      <c r="EL73" s="16"/>
      <c r="EM73" s="16"/>
      <c r="EN73" s="16"/>
      <c r="EO73" s="16"/>
      <c r="EP73" s="16"/>
      <c r="EQ73" s="16"/>
      <c r="ER73" s="16"/>
      <c r="ES73" s="16"/>
      <c r="ET73" s="16"/>
      <c r="EU73" s="16"/>
      <c r="EV73" s="16"/>
      <c r="EW73" s="16"/>
      <c r="EX73" s="16"/>
      <c r="EY73" s="16"/>
      <c r="EZ73" s="16"/>
      <c r="FA73" s="16"/>
      <c r="FB73" s="16"/>
      <c r="FC73" s="16"/>
      <c r="FD73" s="16"/>
      <c r="FE73" s="16"/>
      <c r="FF73" s="16"/>
      <c r="FG73" s="16"/>
      <c r="FH73" s="16"/>
      <c r="FI73" s="16"/>
      <c r="FJ73" s="16"/>
      <c r="FK73" s="16"/>
      <c r="FL73" s="16"/>
      <c r="FM73" s="16"/>
      <c r="FN73" s="16"/>
      <c r="FO73" s="16"/>
      <c r="FP73" s="16"/>
      <c r="FQ73" s="16"/>
      <c r="FR73" s="16"/>
      <c r="FS73" s="16"/>
      <c r="FT73" s="16"/>
      <c r="FU73" s="16"/>
      <c r="FV73" s="16"/>
      <c r="FW73" s="16"/>
      <c r="FX73" s="16"/>
      <c r="FY73" s="16"/>
      <c r="FZ73" s="16"/>
      <c r="GA73" s="16"/>
      <c r="GB73" s="16"/>
      <c r="GC73" s="16"/>
      <c r="GD73" s="16"/>
      <c r="GE73" s="16"/>
      <c r="GF73" s="16"/>
      <c r="GG73" s="16"/>
      <c r="GH73" s="16"/>
      <c r="GI73" s="16"/>
      <c r="GJ73" s="16"/>
      <c r="GK73" s="16"/>
      <c r="GL73" s="16"/>
      <c r="GM73" s="16"/>
      <c r="GN73" s="16"/>
      <c r="GO73" s="16"/>
      <c r="GP73" s="16"/>
      <c r="GQ73" s="16"/>
      <c r="GR73" s="16"/>
      <c r="GS73" s="16"/>
      <c r="GT73" s="16"/>
      <c r="GU73" s="16"/>
      <c r="GV73" s="16"/>
      <c r="GW73" s="16"/>
      <c r="GX73" s="16"/>
      <c r="GY73" s="16"/>
      <c r="GZ73" s="16"/>
      <c r="HA73" s="16"/>
      <c r="HB73" s="16"/>
      <c r="HC73" s="16"/>
      <c r="HD73" s="16"/>
      <c r="HE73" s="16"/>
      <c r="HF73" s="16"/>
      <c r="HG73" s="16"/>
      <c r="HH73" s="16"/>
      <c r="HI73" s="16"/>
      <c r="HJ73" s="16"/>
      <c r="HK73" s="16"/>
      <c r="HL73" s="16"/>
      <c r="HM73" s="16"/>
      <c r="HN73" s="16"/>
      <c r="HO73" s="16"/>
      <c r="HP73" s="16"/>
      <c r="HQ73" s="16"/>
      <c r="HR73" s="16"/>
      <c r="HS73" s="16"/>
      <c r="HT73" s="16"/>
      <c r="HU73" s="16"/>
      <c r="HV73" s="16"/>
      <c r="HW73" s="16"/>
      <c r="HX73" s="16"/>
      <c r="HY73" s="16"/>
      <c r="HZ73" s="16"/>
      <c r="IA73" s="16"/>
      <c r="IB73" s="16"/>
      <c r="IC73" s="16"/>
      <c r="ID73" s="16"/>
      <c r="IE73" s="16"/>
      <c r="IF73" s="16"/>
      <c r="IG73" s="16"/>
      <c r="IH73" s="16"/>
      <c r="II73" s="16"/>
      <c r="IJ73" s="16"/>
      <c r="IK73" s="16"/>
      <c r="IL73" s="16"/>
      <c r="IM73" s="16"/>
      <c r="IN73" s="16"/>
      <c r="IO73" s="16"/>
      <c r="IP73" s="16"/>
      <c r="IQ73" s="16"/>
      <c r="IR73" s="16"/>
      <c r="IS73" s="16"/>
      <c r="IT73" s="16"/>
      <c r="IU73" s="16"/>
      <c r="IV73" s="16"/>
      <c r="IW73" s="16"/>
      <c r="IX73" s="16"/>
      <c r="IY73" s="16"/>
      <c r="IZ73" s="16"/>
      <c r="JA73" s="16"/>
      <c r="JB73" s="16"/>
      <c r="JC73" s="16"/>
      <c r="JD73" s="16"/>
      <c r="JE73" s="16"/>
      <c r="JF73" s="16"/>
      <c r="JG73" s="16"/>
      <c r="JH73" s="16"/>
      <c r="JI73" s="16"/>
      <c r="JJ73" s="16"/>
      <c r="JK73" s="16"/>
      <c r="JL73" s="16"/>
      <c r="JM73" s="16"/>
      <c r="JN73" s="16"/>
      <c r="JO73" s="16"/>
      <c r="JP73" s="16"/>
      <c r="JQ73" s="16"/>
      <c r="JR73" s="16"/>
      <c r="JS73" s="16"/>
      <c r="JT73" s="16"/>
      <c r="JU73" s="16"/>
      <c r="JV73" s="16"/>
      <c r="JW73" s="16"/>
      <c r="JX73" s="16"/>
      <c r="JY73" s="16"/>
      <c r="JZ73" s="16"/>
      <c r="KA73" s="16"/>
      <c r="KB73" s="16"/>
      <c r="KC73" s="16"/>
      <c r="KD73" s="16"/>
      <c r="KE73" s="16"/>
      <c r="KF73" s="16"/>
      <c r="KG73" s="16"/>
      <c r="KH73" s="16"/>
      <c r="KI73" s="16"/>
      <c r="KJ73" s="16"/>
      <c r="KK73" s="16"/>
      <c r="KL73" s="16"/>
      <c r="KM73" s="16"/>
      <c r="KN73" s="16"/>
      <c r="KO73" s="16"/>
      <c r="KP73" s="16"/>
      <c r="KQ73" s="16"/>
      <c r="KR73" s="16"/>
      <c r="KS73" s="16"/>
      <c r="KT73" s="16"/>
      <c r="KU73" s="16"/>
      <c r="KV73" s="16"/>
      <c r="KW73" s="16"/>
      <c r="KX73" s="16"/>
      <c r="KY73" s="16"/>
      <c r="KZ73" s="16"/>
      <c r="LA73" s="16"/>
      <c r="LB73" s="16"/>
      <c r="LC73" s="16"/>
      <c r="LD73" s="16"/>
      <c r="LE73" s="16"/>
      <c r="LF73" s="16"/>
      <c r="LG73" s="16"/>
      <c r="LH73" s="16"/>
      <c r="LI73" s="16"/>
      <c r="LJ73" s="16"/>
      <c r="LK73" s="16"/>
      <c r="LL73" s="16"/>
      <c r="LM73" s="16"/>
      <c r="LN73" s="16"/>
      <c r="LO73" s="16"/>
      <c r="LP73" s="16"/>
      <c r="LQ73" s="16"/>
      <c r="LR73" s="16"/>
      <c r="LS73" s="16"/>
      <c r="LT73" s="16"/>
      <c r="LU73" s="16"/>
      <c r="LV73" s="16"/>
      <c r="LW73" s="16"/>
      <c r="LX73" s="16"/>
      <c r="LY73" s="16"/>
      <c r="LZ73" s="16"/>
      <c r="MA73" s="16"/>
      <c r="MB73" s="16"/>
      <c r="MC73" s="16"/>
      <c r="MD73" s="16"/>
      <c r="ME73" s="16"/>
      <c r="MF73" s="16"/>
      <c r="MG73" s="16"/>
      <c r="MH73" s="16"/>
      <c r="MI73" s="16"/>
      <c r="MJ73" s="16"/>
      <c r="MK73" s="16"/>
      <c r="ML73" s="16"/>
      <c r="MM73" s="16"/>
      <c r="MN73" s="16"/>
      <c r="MO73" s="16"/>
      <c r="MP73" s="16"/>
      <c r="MQ73" s="16"/>
      <c r="MR73" s="16"/>
      <c r="MS73" s="16"/>
      <c r="MT73" s="16"/>
      <c r="MU73" s="16"/>
      <c r="MV73" s="16"/>
      <c r="MW73" s="16"/>
      <c r="MX73" s="16"/>
      <c r="MY73" s="16"/>
      <c r="MZ73" s="16"/>
      <c r="NA73" s="16"/>
      <c r="NB73" s="16"/>
      <c r="NC73" s="16"/>
      <c r="ND73" s="16"/>
      <c r="NE73" s="16"/>
      <c r="NF73" s="16"/>
      <c r="NG73" s="16"/>
      <c r="NH73" s="16"/>
      <c r="NI73" s="16"/>
      <c r="NJ73" s="16"/>
      <c r="NK73" s="16"/>
      <c r="NL73" s="16"/>
      <c r="NM73" s="16"/>
      <c r="NN73" s="16"/>
      <c r="NO73" s="16"/>
      <c r="NP73" s="16"/>
      <c r="NQ73" s="16"/>
      <c r="NR73" s="16"/>
      <c r="NS73" s="16"/>
      <c r="NT73" s="16"/>
      <c r="NU73" s="16"/>
      <c r="NV73" s="16"/>
      <c r="NW73" s="16"/>
      <c r="NX73" s="16"/>
      <c r="NY73" s="16"/>
      <c r="NZ73" s="16"/>
      <c r="OA73" s="16"/>
      <c r="OB73" s="16"/>
      <c r="OC73" s="16"/>
      <c r="OD73" s="16"/>
      <c r="OE73" s="16"/>
      <c r="OF73" s="16"/>
      <c r="OG73" s="16"/>
      <c r="OH73" s="16"/>
      <c r="OI73" s="16"/>
      <c r="OJ73" s="16"/>
      <c r="OK73" s="16"/>
      <c r="OL73" s="16"/>
      <c r="OM73" s="16"/>
      <c r="ON73" s="16"/>
      <c r="OO73" s="16"/>
      <c r="OP73" s="16"/>
      <c r="OQ73" s="16"/>
      <c r="OR73" s="16"/>
      <c r="OS73" s="16"/>
      <c r="OT73" s="16"/>
      <c r="OU73" s="16"/>
      <c r="OV73" s="16"/>
      <c r="OW73" s="16"/>
      <c r="OX73" s="16"/>
      <c r="OY73" s="16"/>
      <c r="OZ73" s="16"/>
      <c r="PA73" s="16"/>
      <c r="PB73" s="16"/>
      <c r="PC73" s="16"/>
      <c r="PD73" s="16"/>
      <c r="PE73" s="16"/>
      <c r="PF73" s="16"/>
      <c r="PG73" s="16"/>
      <c r="PH73" s="16"/>
      <c r="PI73" s="16"/>
      <c r="PJ73" s="16"/>
      <c r="PK73" s="16"/>
      <c r="PL73" s="16"/>
      <c r="PM73" s="16"/>
      <c r="PN73" s="16"/>
      <c r="PO73" s="16"/>
      <c r="PP73" s="16"/>
      <c r="PQ73" s="16"/>
      <c r="PR73" s="16"/>
      <c r="PS73" s="16"/>
      <c r="PT73" s="16"/>
      <c r="PU73" s="16"/>
      <c r="PV73" s="16"/>
      <c r="PW73" s="16"/>
      <c r="PX73" s="16"/>
      <c r="PY73" s="16"/>
      <c r="PZ73" s="16"/>
      <c r="QA73" s="16"/>
      <c r="QB73" s="16"/>
      <c r="QC73" s="16"/>
      <c r="QD73" s="16"/>
      <c r="QE73" s="16"/>
      <c r="QF73" s="16"/>
      <c r="QG73" s="16"/>
      <c r="QH73" s="16"/>
      <c r="QI73" s="16"/>
      <c r="QJ73" s="16"/>
      <c r="QK73" s="16"/>
      <c r="QL73" s="16"/>
      <c r="QM73" s="16"/>
      <c r="QN73" s="16"/>
      <c r="QO73" s="16"/>
      <c r="QP73" s="16"/>
      <c r="QQ73" s="16"/>
      <c r="QR73" s="16"/>
      <c r="QS73" s="16"/>
      <c r="QT73" s="16"/>
      <c r="QU73" s="16"/>
      <c r="QV73" s="16"/>
      <c r="QW73" s="16"/>
      <c r="QX73" s="16"/>
      <c r="QY73" s="16"/>
      <c r="QZ73" s="16"/>
      <c r="RA73" s="16"/>
      <c r="RB73" s="16"/>
      <c r="RC73" s="16"/>
      <c r="RD73" s="16"/>
      <c r="RE73" s="16"/>
      <c r="RF73" s="16"/>
      <c r="RG73" s="16"/>
      <c r="RH73" s="16"/>
      <c r="RI73" s="16"/>
      <c r="RJ73" s="16"/>
      <c r="RK73" s="16"/>
      <c r="RL73" s="16"/>
      <c r="RM73" s="16"/>
      <c r="RN73" s="16"/>
      <c r="RO73" s="16"/>
      <c r="RP73" s="16"/>
      <c r="RQ73" s="16"/>
      <c r="RR73" s="16"/>
      <c r="RS73" s="16"/>
      <c r="RT73" s="16"/>
      <c r="RU73" s="16"/>
      <c r="RV73" s="16"/>
      <c r="RW73" s="16"/>
      <c r="RX73" s="16"/>
      <c r="RY73" s="16"/>
      <c r="RZ73" s="16"/>
      <c r="SA73" s="16"/>
      <c r="SB73" s="16"/>
      <c r="SC73" s="16"/>
      <c r="SD73" s="16"/>
      <c r="SE73" s="16"/>
      <c r="SF73" s="16"/>
      <c r="SG73" s="16"/>
      <c r="SH73" s="16"/>
      <c r="SI73" s="16"/>
      <c r="SJ73" s="16"/>
      <c r="SK73" s="16"/>
      <c r="SL73" s="16"/>
      <c r="SM73" s="16"/>
      <c r="SN73" s="16"/>
      <c r="SO73" s="16"/>
      <c r="SP73" s="16"/>
      <c r="SQ73" s="16"/>
      <c r="SR73" s="16"/>
      <c r="SS73" s="16"/>
      <c r="ST73" s="16"/>
      <c r="SU73" s="16"/>
      <c r="SV73" s="16"/>
      <c r="SW73" s="16"/>
      <c r="SX73" s="16"/>
      <c r="SY73" s="16"/>
      <c r="SZ73" s="16"/>
      <c r="TA73" s="16"/>
      <c r="TB73" s="16"/>
      <c r="TC73" s="16"/>
      <c r="TD73" s="16"/>
      <c r="TE73" s="16"/>
      <c r="TF73" s="16"/>
      <c r="TG73" s="16"/>
      <c r="TH73" s="16"/>
      <c r="TI73" s="16"/>
      <c r="TJ73" s="16"/>
      <c r="TK73" s="16"/>
      <c r="TL73" s="16"/>
      <c r="TM73" s="16"/>
      <c r="TN73" s="16"/>
      <c r="TO73" s="16"/>
      <c r="TP73" s="16"/>
      <c r="TQ73" s="16"/>
      <c r="TR73" s="16"/>
      <c r="TS73" s="16"/>
      <c r="TT73" s="16"/>
      <c r="TU73" s="16"/>
      <c r="TV73" s="16"/>
      <c r="TW73" s="16"/>
      <c r="TX73" s="16"/>
      <c r="TY73" s="16"/>
      <c r="TZ73" s="16"/>
      <c r="UA73" s="16"/>
      <c r="UB73" s="16"/>
      <c r="UC73" s="16"/>
      <c r="UD73" s="16"/>
      <c r="UE73" s="16"/>
      <c r="UF73" s="16"/>
      <c r="UG73" s="16"/>
      <c r="UH73" s="16"/>
      <c r="UI73" s="16"/>
      <c r="UJ73" s="16"/>
      <c r="UK73" s="16"/>
      <c r="UL73" s="16"/>
      <c r="UM73" s="16"/>
      <c r="UN73" s="16"/>
      <c r="UO73" s="16"/>
      <c r="UP73" s="16"/>
      <c r="UQ73" s="16"/>
      <c r="UR73" s="16"/>
      <c r="US73" s="16"/>
      <c r="UT73" s="16"/>
      <c r="UU73" s="16"/>
      <c r="UV73" s="16"/>
      <c r="UW73" s="16"/>
      <c r="UX73" s="16"/>
      <c r="UY73" s="16"/>
      <c r="UZ73" s="16"/>
      <c r="VA73" s="16"/>
      <c r="VB73" s="16"/>
      <c r="VC73" s="16"/>
      <c r="VD73" s="16"/>
      <c r="VE73" s="16"/>
      <c r="VF73" s="16"/>
      <c r="VG73" s="16"/>
      <c r="VH73" s="16"/>
      <c r="VI73" s="16"/>
      <c r="VJ73" s="16"/>
      <c r="VK73" s="16"/>
      <c r="VL73" s="16"/>
      <c r="VM73" s="16"/>
      <c r="VN73" s="16"/>
      <c r="VO73" s="16"/>
      <c r="VP73" s="16"/>
      <c r="VQ73" s="16"/>
      <c r="VR73" s="16"/>
      <c r="VS73" s="16"/>
      <c r="VT73" s="16"/>
      <c r="VU73" s="16"/>
      <c r="VV73" s="16"/>
      <c r="VW73" s="16"/>
      <c r="VX73" s="16"/>
      <c r="VY73" s="16"/>
      <c r="VZ73" s="16"/>
      <c r="WA73" s="16"/>
      <c r="WB73" s="16"/>
      <c r="WC73" s="16"/>
      <c r="WD73" s="16"/>
      <c r="WE73" s="16"/>
      <c r="WF73" s="16"/>
      <c r="WG73" s="16"/>
      <c r="WH73" s="16"/>
      <c r="WI73" s="16"/>
      <c r="WJ73" s="16"/>
      <c r="WK73" s="16"/>
      <c r="WL73" s="16"/>
      <c r="WM73" s="16"/>
      <c r="WN73" s="16"/>
      <c r="WO73" s="16"/>
      <c r="WP73" s="16"/>
      <c r="WQ73" s="16"/>
      <c r="WR73" s="16"/>
      <c r="WS73" s="16"/>
      <c r="WT73" s="16"/>
      <c r="WU73" s="16"/>
      <c r="WV73" s="16"/>
      <c r="WW73" s="16"/>
      <c r="WX73" s="16"/>
      <c r="WY73" s="16"/>
      <c r="WZ73" s="16"/>
      <c r="XA73" s="16"/>
      <c r="XB73" s="16"/>
      <c r="XC73" s="16"/>
      <c r="XD73" s="16"/>
      <c r="XE73" s="16"/>
      <c r="XF73" s="16"/>
      <c r="XG73" s="16"/>
      <c r="XH73" s="16"/>
      <c r="XI73" s="16"/>
      <c r="XJ73" s="16"/>
      <c r="XK73" s="16"/>
      <c r="XL73" s="16"/>
      <c r="XM73" s="16"/>
      <c r="XN73" s="16"/>
      <c r="XO73" s="16"/>
      <c r="XP73" s="16"/>
      <c r="XQ73" s="16"/>
      <c r="XR73" s="16"/>
      <c r="XS73" s="16"/>
      <c r="XT73" s="16"/>
      <c r="XU73" s="16"/>
      <c r="XV73" s="16"/>
      <c r="XW73" s="16"/>
      <c r="XX73" s="16"/>
      <c r="XY73" s="16"/>
      <c r="XZ73" s="16"/>
      <c r="YA73" s="16"/>
      <c r="YB73" s="16"/>
      <c r="YC73" s="16"/>
      <c r="YD73" s="16"/>
      <c r="YE73" s="16"/>
      <c r="YF73" s="16"/>
      <c r="YG73" s="16"/>
      <c r="YH73" s="16"/>
      <c r="YI73" s="16"/>
      <c r="YJ73" s="16"/>
      <c r="YK73" s="16"/>
      <c r="YL73" s="16"/>
      <c r="YM73" s="16"/>
      <c r="YN73" s="16"/>
      <c r="YO73" s="16"/>
      <c r="YP73" s="16"/>
      <c r="YQ73" s="16"/>
      <c r="YR73" s="16"/>
      <c r="YS73" s="16"/>
      <c r="YT73" s="16"/>
      <c r="YU73" s="16"/>
      <c r="YV73" s="16"/>
      <c r="YW73" s="16"/>
      <c r="YX73" s="16"/>
      <c r="YY73" s="16"/>
      <c r="YZ73" s="16"/>
      <c r="ZA73" s="16"/>
      <c r="ZB73" s="16"/>
      <c r="ZC73" s="16"/>
      <c r="ZD73" s="16"/>
      <c r="ZE73" s="16"/>
      <c r="ZF73" s="16"/>
      <c r="ZG73" s="16"/>
      <c r="ZH73" s="16"/>
      <c r="ZI73" s="16"/>
      <c r="ZJ73" s="16"/>
      <c r="ZK73" s="16"/>
      <c r="ZL73" s="16"/>
      <c r="ZM73" s="16"/>
      <c r="ZN73" s="16"/>
      <c r="ZO73" s="16"/>
      <c r="ZP73" s="16"/>
      <c r="ZQ73" s="16"/>
      <c r="ZR73" s="16"/>
      <c r="ZS73" s="16"/>
      <c r="ZT73" s="16"/>
      <c r="ZU73" s="16"/>
      <c r="ZV73" s="16"/>
      <c r="ZW73" s="16"/>
      <c r="ZX73" s="16"/>
      <c r="ZY73" s="16"/>
      <c r="ZZ73" s="16"/>
      <c r="AAA73" s="16"/>
      <c r="AAB73" s="16"/>
      <c r="AAC73" s="16"/>
      <c r="AAD73" s="16"/>
      <c r="AAE73" s="16"/>
      <c r="AAF73" s="16"/>
      <c r="AAG73" s="16"/>
      <c r="AAH73" s="16"/>
      <c r="AAI73" s="16"/>
      <c r="AAJ73" s="16"/>
      <c r="AAK73" s="16"/>
      <c r="AAL73" s="16"/>
      <c r="AAM73" s="16"/>
      <c r="AAN73" s="16"/>
      <c r="AAO73" s="16"/>
      <c r="AAP73" s="16"/>
      <c r="AAQ73" s="16"/>
      <c r="AAR73" s="16"/>
      <c r="AAS73" s="16"/>
      <c r="AAT73" s="16"/>
      <c r="AAU73" s="16"/>
      <c r="AAV73" s="16"/>
      <c r="AAW73" s="16"/>
      <c r="AAX73" s="16"/>
      <c r="AAY73" s="16"/>
      <c r="AAZ73" s="16"/>
      <c r="ABA73" s="16"/>
      <c r="ABB73" s="16"/>
      <c r="ABC73" s="16"/>
      <c r="ABD73" s="16"/>
      <c r="ABE73" s="16"/>
      <c r="ABF73" s="16"/>
      <c r="ABG73" s="16"/>
      <c r="ABH73" s="16"/>
      <c r="ABI73" s="16"/>
      <c r="ABJ73" s="16"/>
      <c r="ABK73" s="16"/>
      <c r="ABL73" s="16"/>
      <c r="ABM73" s="16"/>
      <c r="ABN73" s="16"/>
      <c r="ABO73" s="16"/>
      <c r="ABP73" s="16"/>
      <c r="ABQ73" s="16"/>
      <c r="ABR73" s="16"/>
      <c r="ABS73" s="16"/>
      <c r="ABT73" s="16"/>
      <c r="ABU73" s="16"/>
      <c r="ABV73" s="16"/>
      <c r="ABW73" s="16"/>
      <c r="ABX73" s="16"/>
      <c r="ABY73" s="16"/>
      <c r="ABZ73" s="16"/>
      <c r="ACA73" s="16"/>
      <c r="ACB73" s="16"/>
      <c r="ACC73" s="16"/>
      <c r="ACD73" s="16"/>
      <c r="ACE73" s="16"/>
      <c r="ACF73" s="16"/>
      <c r="ACG73" s="16"/>
      <c r="ACH73" s="16"/>
      <c r="ACI73" s="16"/>
      <c r="ACJ73" s="16"/>
      <c r="ACK73" s="16"/>
      <c r="ACL73" s="16"/>
      <c r="ACM73" s="16"/>
      <c r="ACN73" s="16"/>
      <c r="ACO73" s="16"/>
      <c r="ACP73" s="16"/>
      <c r="ACQ73" s="16"/>
      <c r="ACR73" s="16"/>
      <c r="ACS73" s="16"/>
      <c r="ACT73" s="16"/>
      <c r="ACU73" s="16"/>
      <c r="ACV73" s="16"/>
      <c r="ACW73" s="16"/>
      <c r="ACX73" s="16"/>
      <c r="ACY73" s="16"/>
      <c r="ACZ73" s="16"/>
      <c r="ADA73" s="16"/>
      <c r="ADB73" s="16"/>
      <c r="ADC73" s="16"/>
      <c r="ADD73" s="16"/>
      <c r="ADE73" s="16"/>
      <c r="ADF73" s="16"/>
      <c r="ADG73" s="16"/>
      <c r="ADH73" s="16"/>
      <c r="ADI73" s="16"/>
      <c r="ADJ73" s="16"/>
      <c r="ADK73" s="16"/>
      <c r="ADL73" s="16"/>
      <c r="ADM73" s="16"/>
      <c r="ADN73" s="16"/>
      <c r="ADO73" s="16"/>
      <c r="ADP73" s="16"/>
      <c r="ADQ73" s="16"/>
      <c r="ADR73" s="16"/>
      <c r="ADS73" s="16"/>
      <c r="ADT73" s="16"/>
      <c r="ADU73" s="16"/>
      <c r="ADV73" s="16"/>
      <c r="ADW73" s="16"/>
      <c r="ADX73" s="16"/>
      <c r="ADY73" s="16"/>
      <c r="ADZ73" s="16"/>
      <c r="AEA73" s="16"/>
      <c r="AEB73" s="16"/>
      <c r="AEC73" s="16"/>
      <c r="AED73" s="16"/>
      <c r="AEE73" s="16"/>
      <c r="AEF73" s="16"/>
      <c r="AEG73" s="16"/>
      <c r="AEH73" s="16"/>
      <c r="AEI73" s="16"/>
      <c r="AEJ73" s="16"/>
      <c r="AEK73" s="16"/>
      <c r="AEL73" s="16"/>
      <c r="AEM73" s="16"/>
      <c r="AEN73" s="16"/>
      <c r="AEO73" s="16"/>
      <c r="AEP73" s="16"/>
      <c r="AEQ73" s="16"/>
      <c r="AER73" s="16"/>
      <c r="AES73" s="16"/>
      <c r="AET73" s="16"/>
      <c r="AEU73" s="16"/>
      <c r="AEV73" s="16"/>
      <c r="AEW73" s="16"/>
      <c r="AEX73" s="16"/>
      <c r="AEY73" s="16"/>
      <c r="AEZ73" s="16"/>
      <c r="AFA73" s="16"/>
      <c r="AFB73" s="16"/>
      <c r="AFC73" s="16"/>
      <c r="AFD73" s="16"/>
      <c r="AFE73" s="16"/>
      <c r="AFF73" s="16"/>
      <c r="AFG73" s="16"/>
      <c r="AFH73" s="16"/>
      <c r="AFI73" s="16"/>
      <c r="AFJ73" s="16"/>
      <c r="AFK73" s="16"/>
      <c r="AFL73" s="16"/>
      <c r="AFM73" s="16"/>
      <c r="AFN73" s="16"/>
      <c r="AFO73" s="16"/>
      <c r="AFP73" s="16"/>
      <c r="AFQ73" s="16"/>
      <c r="AFR73" s="16"/>
      <c r="AFS73" s="16"/>
      <c r="AFT73" s="16"/>
      <c r="AFU73" s="16"/>
      <c r="AFV73" s="16"/>
      <c r="AFW73" s="16"/>
      <c r="AFX73" s="16"/>
      <c r="AFY73" s="16"/>
      <c r="AFZ73" s="16"/>
      <c r="AGA73" s="16"/>
      <c r="AGB73" s="16"/>
      <c r="AGC73" s="16"/>
      <c r="AGD73" s="16"/>
      <c r="AGE73" s="16"/>
      <c r="AGF73" s="16"/>
      <c r="AGG73" s="16"/>
      <c r="AGH73" s="16"/>
      <c r="AGI73" s="16"/>
      <c r="AGJ73" s="16"/>
      <c r="AGK73" s="16"/>
      <c r="AGL73" s="16"/>
      <c r="AGM73" s="16"/>
      <c r="AGN73" s="16"/>
      <c r="AGO73" s="16"/>
      <c r="AGP73" s="16"/>
      <c r="AGQ73" s="16"/>
      <c r="AGR73" s="16"/>
      <c r="AGS73" s="16"/>
      <c r="AGT73" s="16"/>
      <c r="AGU73" s="16"/>
      <c r="AGV73" s="16"/>
      <c r="AGW73" s="16"/>
      <c r="AGX73" s="16"/>
      <c r="AGY73" s="16"/>
      <c r="AGZ73" s="16"/>
      <c r="AHA73" s="16"/>
      <c r="AHB73" s="16"/>
      <c r="AHC73" s="16"/>
      <c r="AHD73" s="16"/>
      <c r="AHE73" s="16"/>
      <c r="AHF73" s="16"/>
      <c r="AHG73" s="16"/>
      <c r="AHH73" s="16"/>
      <c r="AHI73" s="16"/>
      <c r="AHJ73" s="16"/>
      <c r="AHK73" s="16"/>
      <c r="AHL73" s="16"/>
      <c r="AHM73" s="16"/>
      <c r="AHN73" s="16"/>
      <c r="AHO73" s="16"/>
      <c r="AHP73" s="16"/>
      <c r="AHQ73" s="16"/>
      <c r="AHR73" s="16"/>
      <c r="AHS73" s="16"/>
      <c r="AHT73" s="16"/>
      <c r="AHU73" s="16"/>
      <c r="AHV73" s="16"/>
      <c r="AHW73" s="16"/>
      <c r="AHX73" s="16"/>
      <c r="AHY73" s="16"/>
      <c r="AHZ73" s="16"/>
      <c r="AIA73" s="16"/>
      <c r="AIB73" s="16"/>
      <c r="AIC73" s="16"/>
      <c r="AID73" s="16"/>
      <c r="AIE73" s="16"/>
      <c r="AIF73" s="16"/>
      <c r="AIG73" s="16"/>
      <c r="AIH73" s="16"/>
      <c r="AII73" s="16"/>
      <c r="AIJ73" s="16"/>
      <c r="AIK73" s="16"/>
      <c r="AIL73" s="16"/>
      <c r="AIM73" s="16"/>
      <c r="AIN73" s="16"/>
      <c r="AIO73" s="16"/>
      <c r="AIP73" s="16"/>
      <c r="AIQ73" s="16"/>
      <c r="AIR73" s="16"/>
      <c r="AIS73" s="16"/>
      <c r="AIT73" s="16"/>
      <c r="AIU73" s="16"/>
      <c r="AIV73" s="16"/>
      <c r="AIW73" s="16"/>
      <c r="AIX73" s="16"/>
      <c r="AIY73" s="16"/>
      <c r="AIZ73" s="16"/>
      <c r="AJA73" s="16"/>
      <c r="AJB73" s="16"/>
      <c r="AJC73" s="16"/>
      <c r="AJD73" s="16"/>
      <c r="AJE73" s="16"/>
      <c r="AJF73" s="16"/>
      <c r="AJG73" s="16"/>
      <c r="AJH73" s="16"/>
      <c r="AJI73" s="16"/>
      <c r="AJJ73" s="16"/>
      <c r="AJK73" s="16"/>
      <c r="AJL73" s="16"/>
      <c r="AJM73" s="16"/>
      <c r="AJN73" s="16"/>
      <c r="AJO73" s="16"/>
      <c r="AJP73" s="16"/>
      <c r="AJQ73" s="16"/>
      <c r="AJR73" s="16"/>
      <c r="AJS73" s="16"/>
      <c r="AJT73" s="16"/>
      <c r="AJU73" s="16"/>
      <c r="AJV73" s="16"/>
      <c r="AJW73" s="16"/>
      <c r="AJX73" s="16"/>
      <c r="AJY73" s="16"/>
      <c r="AJZ73" s="16"/>
      <c r="AKA73" s="16"/>
      <c r="AKB73" s="16"/>
      <c r="AKC73" s="16"/>
      <c r="AKD73" s="16"/>
      <c r="AKE73" s="16"/>
      <c r="AKF73" s="16"/>
      <c r="AKG73" s="16"/>
      <c r="AKH73" s="16"/>
      <c r="AKI73" s="16"/>
      <c r="AKJ73" s="16"/>
      <c r="AKK73" s="16"/>
      <c r="AKL73" s="16"/>
      <c r="AKM73" s="16"/>
      <c r="AKN73" s="16"/>
      <c r="AKO73" s="16"/>
      <c r="AKP73" s="16"/>
      <c r="AKQ73" s="16"/>
      <c r="AKR73" s="16"/>
      <c r="AKS73" s="16"/>
      <c r="AKT73" s="16"/>
      <c r="AKU73" s="16"/>
      <c r="AKV73" s="16"/>
      <c r="AKW73" s="16"/>
      <c r="AKX73" s="16"/>
      <c r="AKY73" s="16"/>
      <c r="AKZ73" s="16"/>
      <c r="ALA73" s="16"/>
      <c r="ALB73" s="16"/>
      <c r="ALC73" s="16"/>
      <c r="ALD73" s="16"/>
      <c r="ALE73" s="16"/>
      <c r="ALF73" s="16"/>
      <c r="ALG73" s="16"/>
      <c r="ALH73" s="16"/>
      <c r="ALI73" s="16"/>
      <c r="ALJ73" s="16"/>
      <c r="ALK73" s="16"/>
      <c r="ALL73" s="16"/>
      <c r="ALM73" s="16"/>
      <c r="ALN73" s="16"/>
      <c r="ALO73" s="16"/>
      <c r="ALP73" s="16"/>
      <c r="ALQ73" s="16"/>
      <c r="ALR73" s="16"/>
      <c r="ALS73" s="16"/>
      <c r="ALT73" s="16"/>
      <c r="ALU73" s="16"/>
      <c r="ALV73" s="16"/>
      <c r="ALW73" s="16"/>
      <c r="ALX73" s="16"/>
      <c r="ALY73" s="16"/>
      <c r="ALZ73" s="16"/>
      <c r="AMA73" s="16"/>
      <c r="AMB73" s="16"/>
      <c r="AMC73" s="16"/>
      <c r="AMD73" s="16"/>
      <c r="AME73" s="16"/>
      <c r="AMF73" s="16"/>
      <c r="AMG73" s="16"/>
      <c r="AMH73" s="16"/>
      <c r="AMI73" s="16"/>
      <c r="AMJ73" s="16"/>
      <c r="AMK73" s="16"/>
      <c r="AML73" s="16"/>
      <c r="AMM73" s="16"/>
      <c r="AMN73" s="16"/>
      <c r="AMO73" s="16"/>
      <c r="AMP73" s="16"/>
      <c r="AMQ73" s="16"/>
      <c r="AMR73" s="16"/>
      <c r="AMS73" s="16"/>
      <c r="AMT73" s="16"/>
      <c r="AMU73" s="16"/>
      <c r="AMV73" s="16"/>
      <c r="AMW73" s="16"/>
      <c r="AMX73" s="16"/>
      <c r="AMY73" s="16"/>
      <c r="AMZ73" s="16"/>
      <c r="ANA73" s="16"/>
      <c r="ANB73" s="16"/>
      <c r="ANC73" s="16"/>
      <c r="AND73" s="16"/>
      <c r="ANE73" s="16"/>
      <c r="ANF73" s="16"/>
      <c r="ANG73" s="16"/>
      <c r="ANH73" s="16"/>
      <c r="ANI73" s="16"/>
      <c r="ANJ73" s="16"/>
      <c r="ANK73" s="16"/>
      <c r="ANL73" s="16"/>
      <c r="ANM73" s="16"/>
      <c r="ANN73" s="16"/>
      <c r="ANO73" s="16"/>
      <c r="ANP73" s="16"/>
      <c r="ANQ73" s="16"/>
      <c r="ANR73" s="16"/>
      <c r="ANS73" s="16"/>
      <c r="ANT73" s="16"/>
      <c r="ANU73" s="16"/>
      <c r="ANV73" s="16"/>
      <c r="ANW73" s="16"/>
      <c r="ANX73" s="16"/>
      <c r="ANY73" s="16"/>
      <c r="ANZ73" s="16"/>
      <c r="AOA73" s="16"/>
      <c r="AOB73" s="16"/>
      <c r="AOC73" s="16"/>
      <c r="AOD73" s="16"/>
      <c r="AOE73" s="16"/>
      <c r="AOF73" s="16"/>
      <c r="AOG73" s="16"/>
      <c r="AOH73" s="16"/>
      <c r="AOI73" s="16"/>
      <c r="AOJ73" s="16"/>
      <c r="AOK73" s="16"/>
      <c r="AOL73" s="16"/>
      <c r="AOM73" s="16"/>
      <c r="AON73" s="16"/>
      <c r="AOO73" s="16"/>
      <c r="AOP73" s="16"/>
      <c r="AOQ73" s="16"/>
      <c r="AOR73" s="16"/>
      <c r="AOS73" s="16"/>
      <c r="AOT73" s="16"/>
      <c r="AOU73" s="16"/>
      <c r="AOV73" s="16"/>
      <c r="AOW73" s="16"/>
      <c r="AOX73" s="16"/>
      <c r="AOY73" s="16"/>
      <c r="AOZ73" s="16"/>
      <c r="APA73" s="16"/>
      <c r="APB73" s="16"/>
      <c r="APC73" s="16"/>
      <c r="APD73" s="16"/>
      <c r="APE73" s="16"/>
      <c r="APF73" s="16"/>
      <c r="APG73" s="16"/>
      <c r="APH73" s="16"/>
      <c r="API73" s="16"/>
      <c r="APJ73" s="16"/>
      <c r="APK73" s="16"/>
      <c r="APL73" s="16"/>
      <c r="APM73" s="16"/>
      <c r="APN73" s="16"/>
      <c r="APO73" s="16"/>
      <c r="APP73" s="16"/>
      <c r="APQ73" s="16"/>
      <c r="APR73" s="16"/>
      <c r="APS73" s="16"/>
      <c r="APT73" s="16"/>
      <c r="APU73" s="16"/>
      <c r="APV73" s="16"/>
      <c r="APW73" s="16"/>
      <c r="APX73" s="16"/>
      <c r="APY73" s="16"/>
      <c r="APZ73" s="16"/>
      <c r="AQA73" s="16"/>
      <c r="AQB73" s="16"/>
      <c r="AQC73" s="16"/>
      <c r="AQD73" s="16"/>
      <c r="AQE73" s="16"/>
      <c r="AQF73" s="16"/>
      <c r="AQG73" s="16"/>
      <c r="AQH73" s="16"/>
      <c r="AQI73" s="16"/>
      <c r="AQJ73" s="16"/>
      <c r="AQK73" s="16"/>
      <c r="AQL73" s="16"/>
      <c r="AQM73" s="16"/>
      <c r="AQN73" s="16"/>
      <c r="AQO73" s="16"/>
      <c r="AQP73" s="16"/>
      <c r="AQQ73" s="16"/>
      <c r="AQR73" s="16"/>
      <c r="AQS73" s="16"/>
      <c r="AQT73" s="16"/>
      <c r="AQU73" s="16"/>
      <c r="AQV73" s="16"/>
      <c r="AQW73" s="16"/>
      <c r="AQX73" s="16"/>
      <c r="AQY73" s="16"/>
      <c r="AQZ73" s="16"/>
      <c r="ARA73" s="16"/>
      <c r="ARB73" s="16"/>
      <c r="ARC73" s="16"/>
      <c r="ARD73" s="16"/>
      <c r="ARE73" s="16"/>
      <c r="ARF73" s="16"/>
      <c r="ARG73" s="16"/>
      <c r="ARH73" s="16"/>
      <c r="ARI73" s="16"/>
      <c r="ARJ73" s="16"/>
      <c r="ARK73" s="16"/>
      <c r="ARL73" s="16"/>
      <c r="ARM73" s="16"/>
      <c r="ARN73" s="16"/>
      <c r="ARO73" s="16"/>
      <c r="ARP73" s="16"/>
      <c r="ARQ73" s="16"/>
      <c r="ARR73" s="16"/>
      <c r="ARS73" s="16"/>
      <c r="ART73" s="16"/>
      <c r="ARU73" s="16"/>
      <c r="ARV73" s="16"/>
      <c r="ARW73" s="16"/>
      <c r="ARX73" s="16"/>
      <c r="ARY73" s="16"/>
      <c r="ARZ73" s="16"/>
      <c r="ASA73" s="16"/>
      <c r="ASB73" s="16"/>
      <c r="ASC73" s="16"/>
      <c r="ASD73" s="16"/>
      <c r="ASE73" s="16"/>
      <c r="ASF73" s="16"/>
      <c r="ASG73" s="16"/>
      <c r="ASH73" s="16"/>
      <c r="ASI73" s="16"/>
      <c r="ASJ73" s="16"/>
      <c r="ASK73" s="16"/>
      <c r="ASL73" s="16"/>
      <c r="ASM73" s="16"/>
      <c r="ASN73" s="16"/>
      <c r="ASO73" s="16"/>
      <c r="ASP73" s="16"/>
      <c r="ASQ73" s="16"/>
      <c r="ASR73" s="16"/>
      <c r="ASS73" s="16"/>
      <c r="AST73" s="16"/>
      <c r="ASU73" s="16"/>
      <c r="ASV73" s="16"/>
      <c r="ASW73" s="16"/>
      <c r="ASX73" s="16"/>
      <c r="ASY73" s="16"/>
      <c r="ASZ73" s="16"/>
      <c r="ATA73" s="16"/>
      <c r="ATB73" s="16"/>
      <c r="ATC73" s="16"/>
      <c r="ATD73" s="16"/>
      <c r="ATE73" s="16"/>
      <c r="ATF73" s="16"/>
      <c r="ATG73" s="16"/>
      <c r="ATH73" s="16"/>
      <c r="ATI73" s="16"/>
      <c r="ATJ73" s="16"/>
      <c r="ATK73" s="16"/>
      <c r="ATL73" s="16"/>
      <c r="ATM73" s="16"/>
      <c r="ATN73" s="16"/>
      <c r="ATO73" s="16"/>
      <c r="ATP73" s="16"/>
      <c r="ATQ73" s="16"/>
      <c r="ATR73" s="16"/>
      <c r="ATS73" s="16"/>
      <c r="ATT73" s="16"/>
      <c r="ATU73" s="16"/>
      <c r="ATV73" s="16"/>
      <c r="ATW73" s="16"/>
      <c r="ATX73" s="16"/>
      <c r="ATY73" s="16"/>
      <c r="ATZ73" s="16"/>
      <c r="AUA73" s="16"/>
      <c r="AUB73" s="16"/>
      <c r="AUC73" s="16"/>
      <c r="AUD73" s="16"/>
      <c r="AUE73" s="16"/>
      <c r="AUF73" s="16"/>
      <c r="AUG73" s="16"/>
      <c r="AUH73" s="16"/>
      <c r="AUI73" s="16"/>
      <c r="AUJ73" s="16"/>
      <c r="AUK73" s="16"/>
      <c r="AUL73" s="16"/>
      <c r="AUM73" s="16"/>
      <c r="AUN73" s="16"/>
      <c r="AUO73" s="16"/>
      <c r="AUP73" s="16"/>
      <c r="AUQ73" s="16"/>
      <c r="AUR73" s="16"/>
      <c r="AUS73" s="16"/>
      <c r="AUT73" s="16"/>
      <c r="AUU73" s="16"/>
      <c r="AUV73" s="16"/>
      <c r="AUW73" s="16"/>
      <c r="AUX73" s="16"/>
      <c r="AUY73" s="16"/>
      <c r="AUZ73" s="16"/>
      <c r="AVA73" s="16"/>
      <c r="AVB73" s="16"/>
      <c r="AVC73" s="16"/>
      <c r="AVD73" s="16"/>
      <c r="AVE73" s="16"/>
      <c r="AVF73" s="16"/>
      <c r="AVG73" s="16"/>
      <c r="AVH73" s="16"/>
      <c r="AVI73" s="16"/>
      <c r="AVJ73" s="16"/>
      <c r="AVK73" s="16"/>
      <c r="AVL73" s="16"/>
      <c r="AVM73" s="16"/>
      <c r="AVN73" s="16"/>
      <c r="AVO73" s="16"/>
      <c r="AVP73" s="16"/>
      <c r="AVQ73" s="16"/>
      <c r="AVR73" s="16"/>
      <c r="AVS73" s="16"/>
      <c r="AVT73" s="16"/>
      <c r="AVU73" s="16"/>
      <c r="AVV73" s="16"/>
      <c r="AVW73" s="16"/>
      <c r="AVX73" s="16"/>
      <c r="AVY73" s="16"/>
      <c r="AVZ73" s="16"/>
      <c r="AWA73" s="16"/>
      <c r="AWB73" s="16"/>
      <c r="AWC73" s="16"/>
      <c r="AWD73" s="16"/>
      <c r="AWE73" s="16"/>
      <c r="AWF73" s="16"/>
      <c r="AWG73" s="16"/>
      <c r="AWH73" s="16"/>
      <c r="AWI73" s="16"/>
      <c r="AWJ73" s="16"/>
      <c r="AWK73" s="16"/>
      <c r="AWL73" s="16"/>
      <c r="AWM73" s="16"/>
      <c r="AWN73" s="16"/>
      <c r="AWO73" s="16"/>
      <c r="AWP73" s="16"/>
      <c r="AWQ73" s="16"/>
      <c r="AWR73" s="16"/>
      <c r="AWS73" s="16"/>
      <c r="AWT73" s="16"/>
      <c r="AWU73" s="16"/>
      <c r="AWV73" s="16"/>
      <c r="AWW73" s="16"/>
      <c r="AWX73" s="16"/>
      <c r="AWY73" s="16"/>
      <c r="AWZ73" s="16"/>
      <c r="AXA73" s="16"/>
      <c r="AXB73" s="16"/>
      <c r="AXC73" s="16"/>
      <c r="AXD73" s="16"/>
      <c r="AXE73" s="16"/>
      <c r="AXF73" s="16"/>
      <c r="AXG73" s="16"/>
      <c r="AXH73" s="16"/>
      <c r="AXI73" s="16"/>
      <c r="AXJ73" s="16"/>
      <c r="AXK73" s="16"/>
      <c r="AXL73" s="16"/>
      <c r="AXM73" s="16"/>
      <c r="AXN73" s="16"/>
      <c r="AXO73" s="16"/>
      <c r="AXP73" s="16"/>
      <c r="AXQ73" s="16"/>
      <c r="AXR73" s="16"/>
      <c r="AXS73" s="16"/>
      <c r="AXT73" s="16"/>
      <c r="AXU73" s="16"/>
      <c r="AXV73" s="16"/>
      <c r="AXW73" s="16"/>
      <c r="AXX73" s="16"/>
      <c r="AXY73" s="16"/>
      <c r="AXZ73" s="16"/>
      <c r="AYA73" s="16"/>
      <c r="AYB73" s="16"/>
      <c r="AYC73" s="16"/>
      <c r="AYD73" s="16"/>
      <c r="AYE73" s="16"/>
      <c r="AYF73" s="16"/>
      <c r="AYG73" s="16"/>
      <c r="AYH73" s="16"/>
      <c r="AYI73" s="16"/>
      <c r="AYJ73" s="16"/>
      <c r="AYK73" s="16"/>
      <c r="AYL73" s="16"/>
      <c r="AYM73" s="16"/>
      <c r="AYN73" s="16"/>
      <c r="AYO73" s="16"/>
      <c r="AYP73" s="16"/>
      <c r="AYQ73" s="16"/>
      <c r="AYR73" s="16"/>
      <c r="AYS73" s="16"/>
      <c r="AYT73" s="16"/>
      <c r="AYU73" s="16"/>
      <c r="AYV73" s="16"/>
      <c r="AYW73" s="16"/>
      <c r="AYX73" s="16"/>
      <c r="AYY73" s="16"/>
      <c r="AYZ73" s="16"/>
      <c r="AZA73" s="16"/>
      <c r="AZB73" s="16"/>
      <c r="AZC73" s="16"/>
      <c r="AZD73" s="16"/>
      <c r="AZE73" s="16"/>
      <c r="AZF73" s="16"/>
      <c r="AZG73" s="16"/>
      <c r="AZH73" s="16"/>
      <c r="AZI73" s="16"/>
      <c r="AZJ73" s="16"/>
      <c r="AZK73" s="16"/>
      <c r="AZL73" s="16"/>
      <c r="AZM73" s="16"/>
      <c r="AZN73" s="16"/>
      <c r="AZO73" s="16"/>
      <c r="AZP73" s="16"/>
      <c r="AZQ73" s="16"/>
      <c r="AZR73" s="16"/>
      <c r="AZS73" s="16"/>
      <c r="AZT73" s="16"/>
      <c r="AZU73" s="16"/>
      <c r="AZV73" s="16"/>
      <c r="AZW73" s="16"/>
      <c r="AZX73" s="16"/>
      <c r="AZY73" s="16"/>
      <c r="AZZ73" s="16"/>
      <c r="BAA73" s="16"/>
      <c r="BAB73" s="16"/>
      <c r="BAC73" s="16"/>
      <c r="BAD73" s="16"/>
      <c r="BAE73" s="16"/>
      <c r="BAF73" s="16"/>
      <c r="BAG73" s="16"/>
      <c r="BAH73" s="16"/>
      <c r="BAI73" s="16"/>
      <c r="BAJ73" s="16"/>
      <c r="BAK73" s="16"/>
      <c r="BAL73" s="16"/>
      <c r="BAM73" s="16"/>
      <c r="BAN73" s="16"/>
      <c r="BAO73" s="16"/>
      <c r="BAP73" s="16"/>
      <c r="BAQ73" s="16"/>
      <c r="BAR73" s="16"/>
      <c r="BAS73" s="16"/>
      <c r="BAT73" s="16"/>
      <c r="BAU73" s="16"/>
      <c r="BAV73" s="16"/>
      <c r="BAW73" s="16"/>
      <c r="BAX73" s="16"/>
      <c r="BAY73" s="16"/>
      <c r="BAZ73" s="16"/>
      <c r="BBA73" s="16"/>
      <c r="BBB73" s="16"/>
      <c r="BBC73" s="16"/>
      <c r="BBD73" s="16"/>
      <c r="BBE73" s="16"/>
      <c r="BBF73" s="16"/>
      <c r="BBG73" s="16"/>
      <c r="BBH73" s="16"/>
      <c r="BBI73" s="16"/>
      <c r="BBJ73" s="16"/>
      <c r="BBK73" s="16"/>
      <c r="BBL73" s="16"/>
      <c r="BBM73" s="16"/>
      <c r="BBN73" s="16"/>
      <c r="BBO73" s="16"/>
      <c r="BBP73" s="16"/>
      <c r="BBQ73" s="16"/>
      <c r="BBR73" s="16"/>
      <c r="BBS73" s="16"/>
      <c r="BBT73" s="16"/>
      <c r="BBU73" s="16"/>
      <c r="BBV73" s="16"/>
      <c r="BBW73" s="16"/>
      <c r="BBX73" s="16"/>
      <c r="BBY73" s="16"/>
      <c r="BBZ73" s="16"/>
      <c r="BCA73" s="16"/>
      <c r="BCB73" s="16"/>
      <c r="BCC73" s="16"/>
      <c r="BCD73" s="16"/>
      <c r="BCE73" s="16"/>
      <c r="BCF73" s="16"/>
      <c r="BCG73" s="16"/>
      <c r="BCH73" s="16"/>
      <c r="BCI73" s="16"/>
      <c r="BCJ73" s="16"/>
      <c r="BCK73" s="16"/>
      <c r="BCL73" s="16"/>
      <c r="BCM73" s="16"/>
      <c r="BCN73" s="16"/>
      <c r="BCO73" s="16"/>
      <c r="BCP73" s="16"/>
      <c r="BCQ73" s="16"/>
      <c r="BCR73" s="16"/>
      <c r="BCS73" s="16"/>
      <c r="BCT73" s="16"/>
      <c r="BCU73" s="16"/>
      <c r="BCV73" s="16"/>
      <c r="BCW73" s="16"/>
      <c r="BCX73" s="16"/>
      <c r="BCY73" s="16"/>
      <c r="BCZ73" s="16"/>
      <c r="BDA73" s="16"/>
      <c r="BDB73" s="16"/>
      <c r="BDC73" s="16"/>
      <c r="BDD73" s="16"/>
      <c r="BDE73" s="16"/>
      <c r="BDF73" s="16"/>
      <c r="BDG73" s="16"/>
      <c r="BDH73" s="16"/>
      <c r="BDI73" s="16"/>
      <c r="BDJ73" s="16"/>
      <c r="BDK73" s="16"/>
      <c r="BDL73" s="16"/>
      <c r="BDM73" s="16"/>
      <c r="BDN73" s="16"/>
      <c r="BDO73" s="16"/>
      <c r="BDP73" s="16"/>
      <c r="BDQ73" s="16"/>
      <c r="BDR73" s="16"/>
      <c r="BDS73" s="16"/>
      <c r="BDT73" s="16"/>
      <c r="BDU73" s="16"/>
      <c r="BDV73" s="16"/>
      <c r="BDW73" s="16"/>
      <c r="BDX73" s="16"/>
      <c r="BDY73" s="16"/>
      <c r="BDZ73" s="16"/>
      <c r="BEA73" s="16"/>
      <c r="BEB73" s="16"/>
      <c r="BEC73" s="16"/>
      <c r="BED73" s="16"/>
      <c r="BEE73" s="16"/>
      <c r="BEF73" s="16"/>
      <c r="BEG73" s="16"/>
      <c r="BEH73" s="16"/>
      <c r="BEI73" s="16"/>
      <c r="BEJ73" s="16"/>
      <c r="BEK73" s="16"/>
      <c r="BEL73" s="16"/>
      <c r="BEM73" s="16"/>
      <c r="BEN73" s="16"/>
      <c r="BEO73" s="16"/>
      <c r="BEP73" s="16"/>
      <c r="BEQ73" s="16"/>
      <c r="BER73" s="16"/>
      <c r="BES73" s="16"/>
      <c r="BET73" s="16"/>
      <c r="BEU73" s="16"/>
      <c r="BEV73" s="16"/>
      <c r="BEW73" s="16"/>
      <c r="BEX73" s="16"/>
      <c r="BEY73" s="16"/>
      <c r="BEZ73" s="16"/>
      <c r="BFA73" s="16"/>
      <c r="BFB73" s="16"/>
      <c r="BFC73" s="16"/>
      <c r="BFD73" s="16"/>
      <c r="BFE73" s="16"/>
      <c r="BFF73" s="16"/>
      <c r="BFG73" s="16"/>
      <c r="BFH73" s="16"/>
      <c r="BFI73" s="16"/>
      <c r="BFJ73" s="16"/>
      <c r="BFK73" s="16"/>
      <c r="BFL73" s="16"/>
      <c r="BFM73" s="16"/>
      <c r="BFN73" s="16"/>
      <c r="BFO73" s="16"/>
      <c r="BFP73" s="16"/>
      <c r="BFQ73" s="16"/>
      <c r="BFR73" s="16"/>
      <c r="BFS73" s="16"/>
      <c r="BFT73" s="16"/>
      <c r="BFU73" s="16"/>
      <c r="BFV73" s="16"/>
      <c r="BFW73" s="16"/>
      <c r="BFX73" s="16"/>
      <c r="BFY73" s="16"/>
      <c r="BFZ73" s="16"/>
      <c r="BGA73" s="16"/>
      <c r="BGB73" s="16"/>
      <c r="BGC73" s="16"/>
      <c r="BGD73" s="16"/>
      <c r="BGE73" s="16"/>
      <c r="BGF73" s="16"/>
      <c r="BGG73" s="16"/>
      <c r="BGH73" s="16"/>
      <c r="BGI73" s="16"/>
      <c r="BGJ73" s="16"/>
      <c r="BGK73" s="16"/>
      <c r="BGL73" s="16"/>
      <c r="BGM73" s="16"/>
      <c r="BGN73" s="16"/>
      <c r="BGO73" s="16"/>
      <c r="BGP73" s="16"/>
      <c r="BGQ73" s="16"/>
      <c r="BGR73" s="16"/>
      <c r="BGS73" s="16"/>
      <c r="BGT73" s="16"/>
      <c r="BGU73" s="16"/>
      <c r="BGV73" s="16"/>
      <c r="BGW73" s="16"/>
      <c r="BGX73" s="16"/>
      <c r="BGY73" s="16"/>
      <c r="BGZ73" s="16"/>
      <c r="BHA73" s="16"/>
      <c r="BHB73" s="16"/>
      <c r="BHC73" s="16"/>
      <c r="BHD73" s="16"/>
      <c r="BHE73" s="16"/>
      <c r="BHF73" s="16"/>
      <c r="BHG73" s="16"/>
      <c r="BHH73" s="16"/>
      <c r="BHI73" s="16"/>
      <c r="BHJ73" s="16"/>
      <c r="BHK73" s="16"/>
      <c r="BHL73" s="16"/>
      <c r="BHM73" s="16"/>
      <c r="BHN73" s="16"/>
      <c r="BHO73" s="16"/>
      <c r="BHP73" s="16"/>
      <c r="BHQ73" s="16"/>
      <c r="BHR73" s="16"/>
      <c r="BHS73" s="16"/>
      <c r="BHT73" s="16"/>
      <c r="BHU73" s="16"/>
      <c r="BHV73" s="16"/>
      <c r="BHW73" s="16"/>
      <c r="BHX73" s="16"/>
      <c r="BHY73" s="16"/>
      <c r="BHZ73" s="16"/>
      <c r="BIA73" s="16"/>
      <c r="BIB73" s="16"/>
      <c r="BIC73" s="16"/>
      <c r="BID73" s="16"/>
      <c r="BIE73" s="16"/>
      <c r="BIF73" s="16"/>
      <c r="BIG73" s="16"/>
      <c r="BIH73" s="16"/>
      <c r="BII73" s="16"/>
      <c r="BIJ73" s="16"/>
      <c r="BIK73" s="16"/>
      <c r="BIL73" s="16"/>
      <c r="BIM73" s="16"/>
      <c r="BIN73" s="16"/>
      <c r="BIO73" s="16"/>
      <c r="BIP73" s="16"/>
      <c r="BIQ73" s="16"/>
      <c r="BIR73" s="16"/>
      <c r="BIS73" s="16"/>
      <c r="BIT73" s="16"/>
      <c r="BIU73" s="16"/>
      <c r="BIV73" s="16"/>
      <c r="BIW73" s="16"/>
      <c r="BIX73" s="16"/>
      <c r="BIY73" s="16"/>
      <c r="BIZ73" s="16"/>
      <c r="BJA73" s="16"/>
      <c r="BJB73" s="16"/>
      <c r="BJC73" s="16"/>
      <c r="BJD73" s="16"/>
      <c r="BJE73" s="16"/>
      <c r="BJF73" s="16"/>
      <c r="BJG73" s="16"/>
      <c r="BJH73" s="16"/>
      <c r="BJI73" s="16"/>
      <c r="BJJ73" s="16"/>
      <c r="BJK73" s="16"/>
      <c r="BJL73" s="16"/>
      <c r="BJM73" s="16"/>
      <c r="BJN73" s="16"/>
      <c r="BJO73" s="16"/>
      <c r="BJP73" s="16"/>
      <c r="BJQ73" s="16"/>
      <c r="BJR73" s="16"/>
      <c r="BJS73" s="16"/>
      <c r="BJT73" s="16"/>
      <c r="BJU73" s="16"/>
      <c r="BJV73" s="16"/>
      <c r="BJW73" s="16"/>
      <c r="BJX73" s="16"/>
      <c r="BJY73" s="16"/>
      <c r="BJZ73" s="16"/>
      <c r="BKA73" s="16"/>
      <c r="BKB73" s="16"/>
      <c r="BKC73" s="16"/>
      <c r="BKD73" s="16"/>
      <c r="BKE73" s="16"/>
      <c r="BKF73" s="16"/>
      <c r="BKG73" s="16"/>
      <c r="BKH73" s="16"/>
      <c r="BKI73" s="16"/>
      <c r="BKJ73" s="16"/>
      <c r="BKK73" s="16"/>
      <c r="BKL73" s="16"/>
      <c r="BKM73" s="16"/>
      <c r="BKN73" s="16"/>
      <c r="BKO73" s="16"/>
      <c r="BKP73" s="16"/>
      <c r="BKQ73" s="16"/>
      <c r="BKR73" s="16"/>
      <c r="BKS73" s="16"/>
      <c r="BKT73" s="16"/>
      <c r="BKU73" s="16"/>
      <c r="BKV73" s="16"/>
      <c r="BKW73" s="16"/>
      <c r="BKX73" s="16"/>
      <c r="BKY73" s="16"/>
      <c r="BKZ73" s="16"/>
      <c r="BLA73" s="16"/>
      <c r="BLB73" s="16"/>
      <c r="BLC73" s="16"/>
      <c r="BLD73" s="16"/>
      <c r="BLE73" s="16"/>
      <c r="BLF73" s="16"/>
      <c r="BLG73" s="16"/>
      <c r="BLH73" s="16"/>
      <c r="BLI73" s="16"/>
      <c r="BLJ73" s="16"/>
      <c r="BLK73" s="16"/>
      <c r="BLL73" s="16"/>
      <c r="BLM73" s="16"/>
      <c r="BLN73" s="16"/>
      <c r="BLO73" s="16"/>
      <c r="BLP73" s="16"/>
      <c r="BLQ73" s="16"/>
      <c r="BLR73" s="16"/>
      <c r="BLS73" s="16"/>
      <c r="BLT73" s="16"/>
      <c r="BLU73" s="16"/>
      <c r="BLV73" s="16"/>
      <c r="BLW73" s="16"/>
      <c r="BLX73" s="16"/>
      <c r="BLY73" s="16"/>
      <c r="BLZ73" s="16"/>
      <c r="BMA73" s="16"/>
      <c r="BMB73" s="16"/>
      <c r="BMC73" s="16"/>
      <c r="BMD73" s="16"/>
      <c r="BME73" s="16"/>
      <c r="BMF73" s="16"/>
      <c r="BMG73" s="16"/>
      <c r="BMH73" s="16"/>
      <c r="BMI73" s="16"/>
      <c r="BMJ73" s="16"/>
      <c r="BMK73" s="16"/>
      <c r="BML73" s="16"/>
      <c r="BMM73" s="16"/>
      <c r="BMN73" s="16"/>
      <c r="BMO73" s="16"/>
      <c r="BMP73" s="16"/>
      <c r="BMQ73" s="16"/>
      <c r="BMR73" s="16"/>
      <c r="BMS73" s="16"/>
      <c r="BMT73" s="16"/>
      <c r="BMU73" s="16"/>
      <c r="BMV73" s="16"/>
      <c r="BMW73" s="16"/>
      <c r="BMX73" s="16"/>
      <c r="BMY73" s="16"/>
      <c r="BMZ73" s="16"/>
      <c r="BNA73" s="16"/>
      <c r="BNB73" s="16"/>
      <c r="BNC73" s="16"/>
      <c r="BND73" s="16"/>
      <c r="BNE73" s="16"/>
      <c r="BNF73" s="16"/>
      <c r="BNG73" s="16"/>
      <c r="BNH73" s="16"/>
      <c r="BNI73" s="16"/>
      <c r="BNJ73" s="16"/>
      <c r="BNK73" s="16"/>
      <c r="BNL73" s="16"/>
      <c r="BNM73" s="16"/>
      <c r="BNN73" s="16"/>
      <c r="BNO73" s="16"/>
      <c r="BNP73" s="16"/>
      <c r="BNQ73" s="16"/>
      <c r="BNR73" s="16"/>
      <c r="BNS73" s="16"/>
      <c r="BNT73" s="16"/>
      <c r="BNU73" s="16"/>
      <c r="BNV73" s="16"/>
      <c r="BNW73" s="16"/>
      <c r="BNX73" s="16"/>
      <c r="BNY73" s="16"/>
      <c r="BNZ73" s="16"/>
      <c r="BOA73" s="16"/>
      <c r="BOB73" s="16"/>
      <c r="BOC73" s="16"/>
      <c r="BOD73" s="16"/>
      <c r="BOE73" s="16"/>
      <c r="BOF73" s="16"/>
      <c r="BOG73" s="16"/>
      <c r="BOH73" s="16"/>
      <c r="BOI73" s="16"/>
      <c r="BOJ73" s="16"/>
      <c r="BOK73" s="16"/>
      <c r="BOL73" s="16"/>
      <c r="BOM73" s="16"/>
      <c r="BON73" s="16"/>
      <c r="BOO73" s="16"/>
      <c r="BOP73" s="16"/>
      <c r="BOQ73" s="16"/>
      <c r="BOR73" s="16"/>
      <c r="BOS73" s="16"/>
      <c r="BOT73" s="16"/>
      <c r="BOU73" s="16"/>
      <c r="BOV73" s="16"/>
      <c r="BOW73" s="16"/>
      <c r="BOX73" s="16"/>
      <c r="BOY73" s="16"/>
      <c r="BOZ73" s="16"/>
      <c r="BPA73" s="16"/>
      <c r="BPB73" s="16"/>
      <c r="BPC73" s="16"/>
      <c r="BPD73" s="16"/>
      <c r="BPE73" s="16"/>
      <c r="BPF73" s="16"/>
      <c r="BPG73" s="16"/>
      <c r="BPH73" s="16"/>
      <c r="BPI73" s="16"/>
      <c r="BPJ73" s="16"/>
      <c r="BPK73" s="16"/>
      <c r="BPL73" s="16"/>
      <c r="BPM73" s="16"/>
      <c r="BPN73" s="16"/>
      <c r="BPO73" s="16"/>
      <c r="BPP73" s="16"/>
      <c r="BPQ73" s="16"/>
      <c r="BPR73" s="16"/>
      <c r="BPS73" s="16"/>
      <c r="BPT73" s="16"/>
      <c r="BPU73" s="16"/>
      <c r="BPV73" s="16"/>
      <c r="BPW73" s="16"/>
      <c r="BPX73" s="16"/>
      <c r="BPY73" s="16"/>
      <c r="BPZ73" s="16"/>
      <c r="BQA73" s="16"/>
      <c r="BQB73" s="16"/>
      <c r="BQC73" s="16"/>
      <c r="BQD73" s="16"/>
      <c r="BQE73" s="16"/>
      <c r="BQF73" s="16"/>
      <c r="BQG73" s="16"/>
      <c r="BQH73" s="16"/>
      <c r="BQI73" s="16"/>
      <c r="BQJ73" s="16"/>
      <c r="BQK73" s="16"/>
      <c r="BQL73" s="16"/>
      <c r="BQM73" s="16"/>
      <c r="BQN73" s="16"/>
      <c r="BQO73" s="16"/>
      <c r="BQP73" s="16"/>
      <c r="BQQ73" s="16"/>
      <c r="BQR73" s="16"/>
      <c r="BQS73" s="16"/>
      <c r="BQT73" s="16"/>
      <c r="BQU73" s="16"/>
      <c r="BQV73" s="16"/>
      <c r="BQW73" s="16"/>
      <c r="BQX73" s="16"/>
      <c r="BQY73" s="16"/>
      <c r="BQZ73" s="16"/>
      <c r="BRA73" s="16"/>
      <c r="BRB73" s="16"/>
      <c r="BRC73" s="16"/>
      <c r="BRD73" s="16"/>
      <c r="BRE73" s="16"/>
      <c r="BRF73" s="16"/>
      <c r="BRG73" s="16"/>
      <c r="BRH73" s="16"/>
      <c r="BRI73" s="16"/>
      <c r="BRJ73" s="16"/>
      <c r="BRK73" s="16"/>
      <c r="BRL73" s="16"/>
      <c r="BRM73" s="16"/>
      <c r="BRN73" s="16"/>
      <c r="BRO73" s="16"/>
      <c r="BRP73" s="16"/>
      <c r="BRQ73" s="16"/>
      <c r="BRR73" s="16"/>
      <c r="BRS73" s="16"/>
      <c r="BRT73" s="16"/>
      <c r="BRU73" s="16"/>
      <c r="BRV73" s="16"/>
      <c r="BRW73" s="16"/>
      <c r="BRX73" s="16"/>
      <c r="BRY73" s="16"/>
      <c r="BRZ73" s="16"/>
      <c r="BSA73" s="16"/>
      <c r="BSB73" s="16"/>
      <c r="BSC73" s="16"/>
      <c r="BSD73" s="16"/>
      <c r="BSE73" s="16"/>
      <c r="BSF73" s="16"/>
      <c r="BSG73" s="16"/>
      <c r="BSH73" s="16"/>
      <c r="BSI73" s="16"/>
      <c r="BSJ73" s="16"/>
      <c r="BSK73" s="16"/>
      <c r="BSL73" s="16"/>
      <c r="BSM73" s="16"/>
      <c r="BSN73" s="16"/>
      <c r="BSO73" s="16"/>
      <c r="BSP73" s="16"/>
      <c r="BSQ73" s="16"/>
      <c r="BSR73" s="16"/>
      <c r="BSS73" s="16"/>
      <c r="BST73" s="16"/>
      <c r="BSU73" s="16"/>
      <c r="BSV73" s="16"/>
      <c r="BSW73" s="16"/>
      <c r="BSX73" s="16"/>
      <c r="BSY73" s="16"/>
      <c r="BSZ73" s="16"/>
      <c r="BTA73" s="16"/>
      <c r="BTB73" s="16"/>
      <c r="BTC73" s="16"/>
      <c r="BTD73" s="16"/>
      <c r="BTE73" s="16"/>
      <c r="BTF73" s="16"/>
      <c r="BTG73" s="16"/>
      <c r="BTH73" s="16"/>
      <c r="BTI73" s="16"/>
      <c r="BTJ73" s="16"/>
      <c r="BTK73" s="16"/>
      <c r="BTL73" s="16"/>
      <c r="BTM73" s="16"/>
      <c r="BTN73" s="16"/>
      <c r="BTO73" s="16"/>
      <c r="BTP73" s="16"/>
      <c r="BTQ73" s="16"/>
      <c r="BTR73" s="16"/>
      <c r="BTS73" s="16"/>
      <c r="BTT73" s="16"/>
      <c r="BTU73" s="16"/>
      <c r="BTV73" s="16"/>
      <c r="BTW73" s="16"/>
      <c r="BTX73" s="16"/>
      <c r="BTY73" s="16"/>
      <c r="BTZ73" s="16"/>
      <c r="BUA73" s="16"/>
      <c r="BUB73" s="16"/>
      <c r="BUC73" s="16"/>
      <c r="BUD73" s="16"/>
      <c r="BUE73" s="16"/>
      <c r="BUF73" s="16"/>
      <c r="BUG73" s="16"/>
      <c r="BUH73" s="16"/>
      <c r="BUI73" s="16"/>
      <c r="BUJ73" s="16"/>
      <c r="BUK73" s="16"/>
      <c r="BUL73" s="16"/>
      <c r="BUM73" s="16"/>
      <c r="BUN73" s="16"/>
      <c r="BUO73" s="16"/>
      <c r="BUP73" s="16"/>
      <c r="BUQ73" s="16"/>
      <c r="BUR73" s="16"/>
      <c r="BUS73" s="16"/>
      <c r="BUT73" s="16"/>
      <c r="BUU73" s="16"/>
      <c r="BUV73" s="16"/>
      <c r="BUW73" s="16"/>
      <c r="BUX73" s="16"/>
      <c r="BUY73" s="16"/>
      <c r="BUZ73" s="16"/>
      <c r="BVA73" s="16"/>
      <c r="BVB73" s="16"/>
      <c r="BVC73" s="16"/>
      <c r="BVD73" s="16"/>
      <c r="BVE73" s="16"/>
      <c r="BVF73" s="16"/>
      <c r="BVG73" s="16"/>
      <c r="BVH73" s="16"/>
      <c r="BVI73" s="16"/>
      <c r="BVJ73" s="16"/>
      <c r="BVK73" s="16"/>
      <c r="BVL73" s="16"/>
      <c r="BVM73" s="16"/>
      <c r="BVN73" s="16"/>
      <c r="BVO73" s="16"/>
      <c r="BVP73" s="16"/>
      <c r="BVQ73" s="16"/>
      <c r="BVR73" s="16"/>
      <c r="BVS73" s="16"/>
      <c r="BVT73" s="16"/>
      <c r="BVU73" s="16"/>
      <c r="BVV73" s="16"/>
      <c r="BVW73" s="16"/>
      <c r="BVX73" s="16"/>
      <c r="BVY73" s="16"/>
      <c r="BVZ73" s="16"/>
      <c r="BWA73" s="16"/>
      <c r="BWB73" s="16"/>
      <c r="BWC73" s="16"/>
      <c r="BWD73" s="16"/>
      <c r="BWE73" s="16"/>
      <c r="BWF73" s="16"/>
      <c r="BWG73" s="16"/>
      <c r="BWH73" s="16"/>
      <c r="BWI73" s="16"/>
      <c r="BWJ73" s="16"/>
      <c r="BWK73" s="16"/>
      <c r="BWL73" s="16"/>
      <c r="BWM73" s="16"/>
      <c r="BWN73" s="16"/>
      <c r="BWO73" s="16"/>
      <c r="BWP73" s="16"/>
      <c r="BWQ73" s="16"/>
      <c r="BWR73" s="16"/>
      <c r="BWS73" s="16"/>
      <c r="BWT73" s="16"/>
      <c r="BWU73" s="16"/>
      <c r="BWV73" s="16"/>
      <c r="BWW73" s="16"/>
      <c r="BWX73" s="16"/>
      <c r="BWY73" s="16"/>
      <c r="BWZ73" s="16"/>
      <c r="BXA73" s="16"/>
      <c r="BXB73" s="16"/>
      <c r="BXC73" s="16"/>
      <c r="BXD73" s="16"/>
    </row>
    <row r="74" spans="1:1980" s="631" customFormat="1" ht="27.75" customHeight="1" thickBot="1">
      <c r="A74" s="626"/>
      <c r="B74" s="769" t="s">
        <v>1129</v>
      </c>
      <c r="C74" s="769"/>
      <c r="D74" s="769"/>
      <c r="E74" s="769"/>
      <c r="F74" s="769"/>
      <c r="G74" s="769"/>
      <c r="H74" s="769"/>
      <c r="I74" s="769"/>
      <c r="J74" s="769"/>
      <c r="K74" s="769"/>
      <c r="L74" s="627"/>
      <c r="M74" s="627"/>
      <c r="N74" s="626"/>
      <c r="O74" s="628"/>
      <c r="P74" s="626">
        <f>SUM(P3:P73)</f>
        <v>0</v>
      </c>
      <c r="Q74" s="629"/>
      <c r="R74" s="630"/>
      <c r="S74" s="630"/>
      <c r="T74" s="630"/>
      <c r="U74" s="630"/>
      <c r="V74" s="630"/>
      <c r="W74" s="630"/>
      <c r="X74" s="630"/>
      <c r="Y74" s="630"/>
      <c r="Z74" s="630"/>
      <c r="AA74" s="630"/>
      <c r="AB74" s="630"/>
      <c r="AC74" s="630"/>
      <c r="AD74" s="630"/>
      <c r="AE74" s="630"/>
      <c r="AF74" s="630"/>
      <c r="AG74" s="630"/>
      <c r="AH74" s="630"/>
      <c r="AI74" s="630"/>
      <c r="AJ74" s="630"/>
      <c r="AK74" s="630"/>
      <c r="AL74" s="630"/>
      <c r="AM74" s="630"/>
      <c r="AN74" s="630"/>
      <c r="AO74" s="630"/>
      <c r="AP74" s="630"/>
      <c r="AQ74" s="630"/>
      <c r="AR74" s="630"/>
      <c r="AS74" s="630"/>
      <c r="AT74" s="630"/>
      <c r="AU74" s="630"/>
      <c r="AV74" s="630"/>
      <c r="AW74" s="630"/>
      <c r="AX74" s="630"/>
      <c r="AY74" s="630"/>
      <c r="AZ74" s="630"/>
      <c r="BA74" s="630"/>
      <c r="BB74" s="630"/>
      <c r="BC74" s="630"/>
      <c r="BD74" s="630"/>
      <c r="BE74" s="630"/>
      <c r="BF74" s="630"/>
      <c r="BG74" s="630"/>
      <c r="BH74" s="630"/>
      <c r="BI74" s="630"/>
      <c r="BJ74" s="630"/>
      <c r="BK74" s="630"/>
      <c r="BL74" s="630"/>
      <c r="BM74" s="630"/>
      <c r="BN74" s="630"/>
      <c r="BO74" s="630"/>
      <c r="BP74" s="630"/>
      <c r="BQ74" s="630"/>
      <c r="BR74" s="630"/>
      <c r="BS74" s="630"/>
      <c r="BT74" s="630"/>
      <c r="BU74" s="630"/>
      <c r="BV74" s="630"/>
      <c r="BW74" s="630"/>
      <c r="BX74" s="630"/>
      <c r="BY74" s="630"/>
      <c r="BZ74" s="630"/>
      <c r="CA74" s="630"/>
      <c r="CB74" s="630"/>
      <c r="CC74" s="630"/>
      <c r="CD74" s="630"/>
      <c r="CE74" s="630"/>
      <c r="CF74" s="630"/>
      <c r="CG74" s="630"/>
      <c r="CH74" s="630"/>
      <c r="CI74" s="630"/>
      <c r="CJ74" s="630"/>
      <c r="CK74" s="630"/>
      <c r="CL74" s="630"/>
      <c r="CM74" s="630"/>
      <c r="CN74" s="630"/>
      <c r="CO74" s="630"/>
      <c r="CP74" s="630"/>
      <c r="CQ74" s="630"/>
      <c r="CR74" s="630"/>
      <c r="CS74" s="630"/>
      <c r="CT74" s="630"/>
      <c r="CU74" s="630"/>
      <c r="CV74" s="630"/>
      <c r="CW74" s="630"/>
      <c r="CX74" s="630"/>
      <c r="CY74" s="630"/>
      <c r="CZ74" s="630"/>
      <c r="DA74" s="630"/>
      <c r="DB74" s="630"/>
      <c r="DC74" s="630"/>
      <c r="DD74" s="630"/>
      <c r="DE74" s="630"/>
      <c r="DF74" s="630"/>
      <c r="DG74" s="630"/>
      <c r="DH74" s="630"/>
      <c r="DI74" s="630"/>
      <c r="DJ74" s="630"/>
      <c r="DK74" s="630"/>
      <c r="DL74" s="630"/>
      <c r="DM74" s="630"/>
      <c r="DN74" s="630"/>
      <c r="DO74" s="630"/>
      <c r="DP74" s="630"/>
      <c r="DQ74" s="630"/>
      <c r="DR74" s="630"/>
      <c r="DS74" s="630"/>
      <c r="DT74" s="630"/>
      <c r="DU74" s="630"/>
      <c r="DV74" s="630"/>
      <c r="DW74" s="630"/>
      <c r="DX74" s="630"/>
      <c r="DY74" s="630"/>
      <c r="DZ74" s="630"/>
      <c r="EA74" s="630"/>
      <c r="EB74" s="630"/>
      <c r="EC74" s="630"/>
      <c r="ED74" s="630"/>
      <c r="EE74" s="630"/>
      <c r="EF74" s="630"/>
      <c r="EG74" s="630"/>
      <c r="EH74" s="630"/>
      <c r="EI74" s="630"/>
      <c r="EJ74" s="630"/>
      <c r="EK74" s="630"/>
      <c r="EL74" s="630"/>
      <c r="EM74" s="630"/>
      <c r="EN74" s="630"/>
      <c r="EO74" s="630"/>
      <c r="EP74" s="630"/>
      <c r="EQ74" s="630"/>
      <c r="ER74" s="630"/>
      <c r="ES74" s="630"/>
      <c r="ET74" s="630"/>
      <c r="EU74" s="630"/>
      <c r="EV74" s="630"/>
      <c r="EW74" s="630"/>
      <c r="EX74" s="630"/>
      <c r="EY74" s="630"/>
      <c r="EZ74" s="630"/>
      <c r="FA74" s="630"/>
      <c r="FB74" s="630"/>
      <c r="FC74" s="630"/>
      <c r="FD74" s="630"/>
      <c r="FE74" s="630"/>
      <c r="FF74" s="630"/>
      <c r="FG74" s="630"/>
      <c r="FH74" s="630"/>
      <c r="FI74" s="630"/>
      <c r="FJ74" s="630"/>
      <c r="FK74" s="630"/>
      <c r="FL74" s="630"/>
      <c r="FM74" s="630"/>
      <c r="FN74" s="630"/>
      <c r="FO74" s="630"/>
      <c r="FP74" s="630"/>
      <c r="FQ74" s="630"/>
      <c r="FR74" s="630"/>
      <c r="FS74" s="630"/>
      <c r="FT74" s="630"/>
      <c r="FU74" s="630"/>
      <c r="FV74" s="630"/>
      <c r="FW74" s="630"/>
      <c r="FX74" s="630"/>
      <c r="FY74" s="630"/>
      <c r="FZ74" s="630"/>
      <c r="GA74" s="630"/>
      <c r="GB74" s="630"/>
      <c r="GC74" s="630"/>
      <c r="GD74" s="630"/>
      <c r="GE74" s="630"/>
      <c r="GF74" s="630"/>
      <c r="GG74" s="630"/>
      <c r="GH74" s="630"/>
      <c r="GI74" s="630"/>
      <c r="GJ74" s="630"/>
      <c r="GK74" s="630"/>
      <c r="GL74" s="630"/>
      <c r="GM74" s="630"/>
      <c r="GN74" s="630"/>
      <c r="GO74" s="630"/>
      <c r="GP74" s="630"/>
      <c r="GQ74" s="630"/>
      <c r="GR74" s="630"/>
      <c r="GS74" s="630"/>
      <c r="GT74" s="630"/>
      <c r="GU74" s="630"/>
      <c r="GV74" s="630"/>
      <c r="GW74" s="630"/>
      <c r="GX74" s="630"/>
      <c r="GY74" s="630"/>
      <c r="GZ74" s="630"/>
      <c r="HA74" s="630"/>
      <c r="HB74" s="630"/>
      <c r="HC74" s="630"/>
      <c r="HD74" s="630"/>
      <c r="HE74" s="630"/>
      <c r="HF74" s="630"/>
      <c r="HG74" s="630"/>
      <c r="HH74" s="630"/>
      <c r="HI74" s="630"/>
      <c r="HJ74" s="630"/>
      <c r="HK74" s="630"/>
      <c r="HL74" s="630"/>
      <c r="HM74" s="630"/>
      <c r="HN74" s="630"/>
      <c r="HO74" s="630"/>
      <c r="HP74" s="630"/>
      <c r="HQ74" s="630"/>
      <c r="HR74" s="630"/>
      <c r="HS74" s="630"/>
      <c r="HT74" s="630"/>
      <c r="HU74" s="630"/>
      <c r="HV74" s="630"/>
      <c r="HW74" s="630"/>
      <c r="HX74" s="630"/>
      <c r="HY74" s="630"/>
      <c r="HZ74" s="630"/>
      <c r="IA74" s="630"/>
      <c r="IB74" s="630"/>
      <c r="IC74" s="630"/>
      <c r="ID74" s="630"/>
      <c r="IE74" s="630"/>
      <c r="IF74" s="630"/>
      <c r="IG74" s="630"/>
      <c r="IH74" s="630"/>
      <c r="II74" s="630"/>
      <c r="IJ74" s="630"/>
      <c r="IK74" s="630"/>
      <c r="IL74" s="630"/>
      <c r="IM74" s="630"/>
      <c r="IN74" s="630"/>
      <c r="IO74" s="630"/>
      <c r="IP74" s="630"/>
      <c r="IQ74" s="630"/>
      <c r="IR74" s="630"/>
      <c r="IS74" s="630"/>
      <c r="IT74" s="630"/>
      <c r="IU74" s="630"/>
      <c r="IV74" s="630"/>
      <c r="IW74" s="630"/>
      <c r="IX74" s="630"/>
      <c r="IY74" s="630"/>
      <c r="IZ74" s="630"/>
      <c r="JA74" s="630"/>
      <c r="JB74" s="630"/>
      <c r="JC74" s="630"/>
      <c r="JD74" s="630"/>
      <c r="JE74" s="630"/>
      <c r="JF74" s="630"/>
      <c r="JG74" s="630"/>
      <c r="JH74" s="630"/>
      <c r="JI74" s="630"/>
      <c r="JJ74" s="630"/>
      <c r="JK74" s="630"/>
      <c r="JL74" s="630"/>
      <c r="JM74" s="630"/>
      <c r="JN74" s="630"/>
      <c r="JO74" s="630"/>
      <c r="JP74" s="630"/>
      <c r="JQ74" s="630"/>
      <c r="JR74" s="630"/>
      <c r="JS74" s="630"/>
      <c r="JT74" s="630"/>
      <c r="JU74" s="630"/>
      <c r="JV74" s="630"/>
      <c r="JW74" s="630"/>
      <c r="JX74" s="630"/>
      <c r="JY74" s="630"/>
      <c r="JZ74" s="630"/>
      <c r="KA74" s="630"/>
      <c r="KB74" s="630"/>
      <c r="KC74" s="630"/>
      <c r="KD74" s="630"/>
      <c r="KE74" s="630"/>
      <c r="KF74" s="630"/>
      <c r="KG74" s="630"/>
      <c r="KH74" s="630"/>
      <c r="KI74" s="630"/>
      <c r="KJ74" s="630"/>
      <c r="KK74" s="630"/>
      <c r="KL74" s="630"/>
      <c r="KM74" s="630"/>
      <c r="KN74" s="630"/>
      <c r="KO74" s="630"/>
      <c r="KP74" s="630"/>
      <c r="KQ74" s="630"/>
      <c r="KR74" s="630"/>
      <c r="KS74" s="630"/>
      <c r="KT74" s="630"/>
      <c r="KU74" s="630"/>
      <c r="KV74" s="630"/>
      <c r="KW74" s="630"/>
      <c r="KX74" s="630"/>
      <c r="KY74" s="630"/>
      <c r="KZ74" s="630"/>
      <c r="LA74" s="630"/>
      <c r="LB74" s="630"/>
      <c r="LC74" s="630"/>
      <c r="LD74" s="630"/>
      <c r="LE74" s="630"/>
      <c r="LF74" s="630"/>
      <c r="LG74" s="630"/>
      <c r="LH74" s="630"/>
      <c r="LI74" s="630"/>
      <c r="LJ74" s="630"/>
      <c r="LK74" s="630"/>
      <c r="LL74" s="630"/>
      <c r="LM74" s="630"/>
      <c r="LN74" s="630"/>
      <c r="LO74" s="630"/>
      <c r="LP74" s="630"/>
      <c r="LQ74" s="630"/>
      <c r="LR74" s="630"/>
      <c r="LS74" s="630"/>
      <c r="LT74" s="630"/>
      <c r="LU74" s="630"/>
      <c r="LV74" s="630"/>
      <c r="LW74" s="630"/>
      <c r="LX74" s="630"/>
      <c r="LY74" s="630"/>
      <c r="LZ74" s="630"/>
      <c r="MA74" s="630"/>
      <c r="MB74" s="630"/>
      <c r="MC74" s="630"/>
      <c r="MD74" s="630"/>
      <c r="ME74" s="630"/>
      <c r="MF74" s="630"/>
      <c r="MG74" s="630"/>
      <c r="MH74" s="630"/>
      <c r="MI74" s="630"/>
      <c r="MJ74" s="630"/>
      <c r="MK74" s="630"/>
      <c r="ML74" s="630"/>
      <c r="MM74" s="630"/>
      <c r="MN74" s="630"/>
      <c r="MO74" s="630"/>
      <c r="MP74" s="630"/>
      <c r="MQ74" s="630"/>
      <c r="MR74" s="630"/>
      <c r="MS74" s="630"/>
      <c r="MT74" s="630"/>
      <c r="MU74" s="630"/>
      <c r="MV74" s="630"/>
      <c r="MW74" s="630"/>
      <c r="MX74" s="630"/>
      <c r="MY74" s="630"/>
      <c r="MZ74" s="630"/>
      <c r="NA74" s="630"/>
      <c r="NB74" s="630"/>
      <c r="NC74" s="630"/>
      <c r="ND74" s="630"/>
      <c r="NE74" s="630"/>
      <c r="NF74" s="630"/>
      <c r="NG74" s="630"/>
      <c r="NH74" s="630"/>
      <c r="NI74" s="630"/>
      <c r="NJ74" s="630"/>
      <c r="NK74" s="630"/>
      <c r="NL74" s="630"/>
      <c r="NM74" s="630"/>
      <c r="NN74" s="630"/>
      <c r="NO74" s="630"/>
      <c r="NP74" s="630"/>
      <c r="NQ74" s="630"/>
      <c r="NR74" s="630"/>
      <c r="NS74" s="630"/>
      <c r="NT74" s="630"/>
      <c r="NU74" s="630"/>
      <c r="NV74" s="630"/>
      <c r="NW74" s="630"/>
      <c r="NX74" s="630"/>
      <c r="NY74" s="630"/>
      <c r="NZ74" s="630"/>
      <c r="OA74" s="630"/>
      <c r="OB74" s="630"/>
      <c r="OC74" s="630"/>
      <c r="OD74" s="630"/>
      <c r="OE74" s="630"/>
      <c r="OF74" s="630"/>
      <c r="OG74" s="630"/>
      <c r="OH74" s="630"/>
      <c r="OI74" s="630"/>
      <c r="OJ74" s="630"/>
      <c r="OK74" s="630"/>
      <c r="OL74" s="630"/>
      <c r="OM74" s="630"/>
      <c r="ON74" s="630"/>
      <c r="OO74" s="630"/>
      <c r="OP74" s="630"/>
      <c r="OQ74" s="630"/>
      <c r="OR74" s="630"/>
      <c r="OS74" s="630"/>
      <c r="OT74" s="630"/>
      <c r="OU74" s="630"/>
      <c r="OV74" s="630"/>
      <c r="OW74" s="630"/>
      <c r="OX74" s="630"/>
      <c r="OY74" s="630"/>
      <c r="OZ74" s="630"/>
      <c r="PA74" s="630"/>
      <c r="PB74" s="630"/>
      <c r="PC74" s="630"/>
      <c r="PD74" s="630"/>
      <c r="PE74" s="630"/>
      <c r="PF74" s="630"/>
      <c r="PG74" s="630"/>
      <c r="PH74" s="630"/>
      <c r="PI74" s="630"/>
      <c r="PJ74" s="630"/>
      <c r="PK74" s="630"/>
      <c r="PL74" s="630"/>
      <c r="PM74" s="630"/>
      <c r="PN74" s="630"/>
      <c r="PO74" s="630"/>
      <c r="PP74" s="630"/>
      <c r="PQ74" s="630"/>
      <c r="PR74" s="630"/>
      <c r="PS74" s="630"/>
      <c r="PT74" s="630"/>
      <c r="PU74" s="630"/>
      <c r="PV74" s="630"/>
      <c r="PW74" s="630"/>
      <c r="PX74" s="630"/>
      <c r="PY74" s="630"/>
      <c r="PZ74" s="630"/>
      <c r="QA74" s="630"/>
      <c r="QB74" s="630"/>
      <c r="QC74" s="630"/>
      <c r="QD74" s="630"/>
      <c r="QE74" s="630"/>
      <c r="QF74" s="630"/>
      <c r="QG74" s="630"/>
      <c r="QH74" s="630"/>
      <c r="QI74" s="630"/>
      <c r="QJ74" s="630"/>
      <c r="QK74" s="630"/>
      <c r="QL74" s="630"/>
      <c r="QM74" s="630"/>
      <c r="QN74" s="630"/>
      <c r="QO74" s="630"/>
      <c r="QP74" s="630"/>
      <c r="QQ74" s="630"/>
      <c r="QR74" s="630"/>
      <c r="QS74" s="630"/>
      <c r="QT74" s="630"/>
      <c r="QU74" s="630"/>
      <c r="QV74" s="630"/>
      <c r="QW74" s="630"/>
      <c r="QX74" s="630"/>
      <c r="QY74" s="630"/>
      <c r="QZ74" s="630"/>
      <c r="RA74" s="630"/>
      <c r="RB74" s="630"/>
      <c r="RC74" s="630"/>
      <c r="RD74" s="630"/>
      <c r="RE74" s="630"/>
      <c r="RF74" s="630"/>
      <c r="RG74" s="630"/>
      <c r="RH74" s="630"/>
      <c r="RI74" s="630"/>
      <c r="RJ74" s="630"/>
      <c r="RK74" s="630"/>
      <c r="RL74" s="630"/>
      <c r="RM74" s="630"/>
      <c r="RN74" s="630"/>
      <c r="RO74" s="630"/>
      <c r="RP74" s="630"/>
      <c r="RQ74" s="630"/>
      <c r="RR74" s="630"/>
      <c r="RS74" s="630"/>
      <c r="RT74" s="630"/>
      <c r="RU74" s="630"/>
      <c r="RV74" s="630"/>
      <c r="RW74" s="630"/>
      <c r="RX74" s="630"/>
      <c r="RY74" s="630"/>
      <c r="RZ74" s="630"/>
      <c r="SA74" s="630"/>
      <c r="SB74" s="630"/>
      <c r="SC74" s="630"/>
      <c r="SD74" s="630"/>
      <c r="SE74" s="630"/>
      <c r="SF74" s="630"/>
      <c r="SG74" s="630"/>
      <c r="SH74" s="630"/>
      <c r="SI74" s="630"/>
      <c r="SJ74" s="630"/>
      <c r="SK74" s="630"/>
      <c r="SL74" s="630"/>
      <c r="SM74" s="630"/>
      <c r="SN74" s="630"/>
      <c r="SO74" s="630"/>
      <c r="SP74" s="630"/>
      <c r="SQ74" s="630"/>
      <c r="SR74" s="630"/>
      <c r="SS74" s="630"/>
      <c r="ST74" s="630"/>
      <c r="SU74" s="630"/>
      <c r="SV74" s="630"/>
      <c r="SW74" s="630"/>
      <c r="SX74" s="630"/>
      <c r="SY74" s="630"/>
      <c r="SZ74" s="630"/>
      <c r="TA74" s="630"/>
      <c r="TB74" s="630"/>
      <c r="TC74" s="630"/>
      <c r="TD74" s="630"/>
      <c r="TE74" s="630"/>
      <c r="TF74" s="630"/>
      <c r="TG74" s="630"/>
      <c r="TH74" s="630"/>
      <c r="TI74" s="630"/>
      <c r="TJ74" s="630"/>
      <c r="TK74" s="630"/>
      <c r="TL74" s="630"/>
      <c r="TM74" s="630"/>
      <c r="TN74" s="630"/>
      <c r="TO74" s="630"/>
      <c r="TP74" s="630"/>
      <c r="TQ74" s="630"/>
      <c r="TR74" s="630"/>
      <c r="TS74" s="630"/>
      <c r="TT74" s="630"/>
      <c r="TU74" s="630"/>
      <c r="TV74" s="630"/>
      <c r="TW74" s="630"/>
      <c r="TX74" s="630"/>
      <c r="TY74" s="630"/>
      <c r="TZ74" s="630"/>
      <c r="UA74" s="630"/>
      <c r="UB74" s="630"/>
      <c r="UC74" s="630"/>
      <c r="UD74" s="630"/>
      <c r="UE74" s="630"/>
      <c r="UF74" s="630"/>
      <c r="UG74" s="630"/>
      <c r="UH74" s="630"/>
      <c r="UI74" s="630"/>
      <c r="UJ74" s="630"/>
      <c r="UK74" s="630"/>
      <c r="UL74" s="630"/>
      <c r="UM74" s="630"/>
      <c r="UN74" s="630"/>
      <c r="UO74" s="630"/>
      <c r="UP74" s="630"/>
      <c r="UQ74" s="630"/>
      <c r="UR74" s="630"/>
      <c r="US74" s="630"/>
      <c r="UT74" s="630"/>
      <c r="UU74" s="630"/>
      <c r="UV74" s="630"/>
      <c r="UW74" s="630"/>
      <c r="UX74" s="630"/>
      <c r="UY74" s="630"/>
      <c r="UZ74" s="630"/>
      <c r="VA74" s="630"/>
      <c r="VB74" s="630"/>
      <c r="VC74" s="630"/>
      <c r="VD74" s="630"/>
      <c r="VE74" s="630"/>
      <c r="VF74" s="630"/>
      <c r="VG74" s="630"/>
      <c r="VH74" s="630"/>
      <c r="VI74" s="630"/>
      <c r="VJ74" s="630"/>
      <c r="VK74" s="630"/>
      <c r="VL74" s="630"/>
      <c r="VM74" s="630"/>
      <c r="VN74" s="630"/>
      <c r="VO74" s="630"/>
      <c r="VP74" s="630"/>
      <c r="VQ74" s="630"/>
      <c r="VR74" s="630"/>
      <c r="VS74" s="630"/>
      <c r="VT74" s="630"/>
      <c r="VU74" s="630"/>
      <c r="VV74" s="630"/>
      <c r="VW74" s="630"/>
      <c r="VX74" s="630"/>
      <c r="VY74" s="630"/>
      <c r="VZ74" s="630"/>
      <c r="WA74" s="630"/>
      <c r="WB74" s="630"/>
      <c r="WC74" s="630"/>
      <c r="WD74" s="630"/>
      <c r="WE74" s="630"/>
      <c r="WF74" s="630"/>
      <c r="WG74" s="630"/>
      <c r="WH74" s="630"/>
      <c r="WI74" s="630"/>
      <c r="WJ74" s="630"/>
      <c r="WK74" s="630"/>
      <c r="WL74" s="630"/>
      <c r="WM74" s="630"/>
      <c r="WN74" s="630"/>
      <c r="WO74" s="630"/>
      <c r="WP74" s="630"/>
      <c r="WQ74" s="630"/>
      <c r="WR74" s="630"/>
      <c r="WS74" s="630"/>
      <c r="WT74" s="630"/>
      <c r="WU74" s="630"/>
      <c r="WV74" s="630"/>
      <c r="WW74" s="630"/>
      <c r="WX74" s="630"/>
      <c r="WY74" s="630"/>
      <c r="WZ74" s="630"/>
      <c r="XA74" s="630"/>
      <c r="XB74" s="630"/>
      <c r="XC74" s="630"/>
      <c r="XD74" s="630"/>
      <c r="XE74" s="630"/>
      <c r="XF74" s="630"/>
      <c r="XG74" s="630"/>
      <c r="XH74" s="630"/>
      <c r="XI74" s="630"/>
      <c r="XJ74" s="630"/>
      <c r="XK74" s="630"/>
      <c r="XL74" s="630"/>
      <c r="XM74" s="630"/>
      <c r="XN74" s="630"/>
      <c r="XO74" s="630"/>
      <c r="XP74" s="630"/>
      <c r="XQ74" s="630"/>
      <c r="XR74" s="630"/>
      <c r="XS74" s="630"/>
      <c r="XT74" s="630"/>
      <c r="XU74" s="630"/>
      <c r="XV74" s="630"/>
      <c r="XW74" s="630"/>
      <c r="XX74" s="630"/>
      <c r="XY74" s="630"/>
      <c r="XZ74" s="630"/>
      <c r="YA74" s="630"/>
      <c r="YB74" s="630"/>
      <c r="YC74" s="630"/>
      <c r="YD74" s="630"/>
      <c r="YE74" s="630"/>
      <c r="YF74" s="630"/>
      <c r="YG74" s="630"/>
      <c r="YH74" s="630"/>
      <c r="YI74" s="630"/>
      <c r="YJ74" s="630"/>
      <c r="YK74" s="630"/>
      <c r="YL74" s="630"/>
      <c r="YM74" s="630"/>
      <c r="YN74" s="630"/>
      <c r="YO74" s="630"/>
      <c r="YP74" s="630"/>
      <c r="YQ74" s="630"/>
      <c r="YR74" s="630"/>
      <c r="YS74" s="630"/>
      <c r="YT74" s="630"/>
      <c r="YU74" s="630"/>
      <c r="YV74" s="630"/>
      <c r="YW74" s="630"/>
      <c r="YX74" s="630"/>
      <c r="YY74" s="630"/>
      <c r="YZ74" s="630"/>
      <c r="ZA74" s="630"/>
      <c r="ZB74" s="630"/>
      <c r="ZC74" s="630"/>
      <c r="ZD74" s="630"/>
      <c r="ZE74" s="630"/>
      <c r="ZF74" s="630"/>
      <c r="ZG74" s="630"/>
      <c r="ZH74" s="630"/>
      <c r="ZI74" s="630"/>
      <c r="ZJ74" s="630"/>
      <c r="ZK74" s="630"/>
      <c r="ZL74" s="630"/>
      <c r="ZM74" s="630"/>
      <c r="ZN74" s="630"/>
      <c r="ZO74" s="630"/>
      <c r="ZP74" s="630"/>
      <c r="ZQ74" s="630"/>
      <c r="ZR74" s="630"/>
      <c r="ZS74" s="630"/>
      <c r="ZT74" s="630"/>
      <c r="ZU74" s="630"/>
      <c r="ZV74" s="630"/>
      <c r="ZW74" s="630"/>
      <c r="ZX74" s="630"/>
      <c r="ZY74" s="630"/>
      <c r="ZZ74" s="630"/>
      <c r="AAA74" s="630"/>
      <c r="AAB74" s="630"/>
      <c r="AAC74" s="630"/>
      <c r="AAD74" s="630"/>
      <c r="AAE74" s="630"/>
      <c r="AAF74" s="630"/>
      <c r="AAG74" s="630"/>
      <c r="AAH74" s="630"/>
      <c r="AAI74" s="630"/>
      <c r="AAJ74" s="630"/>
      <c r="AAK74" s="630"/>
      <c r="AAL74" s="630"/>
      <c r="AAM74" s="630"/>
      <c r="AAN74" s="630"/>
      <c r="AAO74" s="630"/>
      <c r="AAP74" s="630"/>
      <c r="AAQ74" s="630"/>
      <c r="AAR74" s="630"/>
      <c r="AAS74" s="630"/>
      <c r="AAT74" s="630"/>
      <c r="AAU74" s="630"/>
      <c r="AAV74" s="630"/>
      <c r="AAW74" s="630"/>
      <c r="AAX74" s="630"/>
      <c r="AAY74" s="630"/>
      <c r="AAZ74" s="630"/>
      <c r="ABA74" s="630"/>
      <c r="ABB74" s="630"/>
      <c r="ABC74" s="630"/>
      <c r="ABD74" s="630"/>
      <c r="ABE74" s="630"/>
      <c r="ABF74" s="630"/>
      <c r="ABG74" s="630"/>
      <c r="ABH74" s="630"/>
      <c r="ABI74" s="630"/>
      <c r="ABJ74" s="630"/>
      <c r="ABK74" s="630"/>
      <c r="ABL74" s="630"/>
      <c r="ABM74" s="630"/>
      <c r="ABN74" s="630"/>
      <c r="ABO74" s="630"/>
      <c r="ABP74" s="630"/>
      <c r="ABQ74" s="630"/>
      <c r="ABR74" s="630"/>
      <c r="ABS74" s="630"/>
      <c r="ABT74" s="630"/>
      <c r="ABU74" s="630"/>
      <c r="ABV74" s="630"/>
      <c r="ABW74" s="630"/>
      <c r="ABX74" s="630"/>
      <c r="ABY74" s="630"/>
      <c r="ABZ74" s="630"/>
      <c r="ACA74" s="630"/>
      <c r="ACB74" s="630"/>
      <c r="ACC74" s="630"/>
      <c r="ACD74" s="630"/>
      <c r="ACE74" s="630"/>
      <c r="ACF74" s="630"/>
      <c r="ACG74" s="630"/>
      <c r="ACH74" s="630"/>
      <c r="ACI74" s="630"/>
      <c r="ACJ74" s="630"/>
      <c r="ACK74" s="630"/>
      <c r="ACL74" s="630"/>
      <c r="ACM74" s="630"/>
      <c r="ACN74" s="630"/>
      <c r="ACO74" s="630"/>
      <c r="ACP74" s="630"/>
      <c r="ACQ74" s="630"/>
      <c r="ACR74" s="630"/>
      <c r="ACS74" s="630"/>
      <c r="ACT74" s="630"/>
      <c r="ACU74" s="630"/>
      <c r="ACV74" s="630"/>
      <c r="ACW74" s="630"/>
      <c r="ACX74" s="630"/>
      <c r="ACY74" s="630"/>
      <c r="ACZ74" s="630"/>
      <c r="ADA74" s="630"/>
      <c r="ADB74" s="630"/>
      <c r="ADC74" s="630"/>
      <c r="ADD74" s="630"/>
      <c r="ADE74" s="630"/>
      <c r="ADF74" s="630"/>
      <c r="ADG74" s="630"/>
      <c r="ADH74" s="630"/>
      <c r="ADI74" s="630"/>
      <c r="ADJ74" s="630"/>
      <c r="ADK74" s="630"/>
      <c r="ADL74" s="630"/>
      <c r="ADM74" s="630"/>
      <c r="ADN74" s="630"/>
      <c r="ADO74" s="630"/>
      <c r="ADP74" s="630"/>
      <c r="ADQ74" s="630"/>
      <c r="ADR74" s="630"/>
      <c r="ADS74" s="630"/>
      <c r="ADT74" s="630"/>
      <c r="ADU74" s="630"/>
      <c r="ADV74" s="630"/>
      <c r="ADW74" s="630"/>
      <c r="ADX74" s="630"/>
      <c r="ADY74" s="630"/>
      <c r="ADZ74" s="630"/>
      <c r="AEA74" s="630"/>
      <c r="AEB74" s="630"/>
      <c r="AEC74" s="630"/>
      <c r="AED74" s="630"/>
      <c r="AEE74" s="630"/>
      <c r="AEF74" s="630"/>
      <c r="AEG74" s="630"/>
      <c r="AEH74" s="630"/>
      <c r="AEI74" s="630"/>
      <c r="AEJ74" s="630"/>
      <c r="AEK74" s="630"/>
      <c r="AEL74" s="630"/>
      <c r="AEM74" s="630"/>
      <c r="AEN74" s="630"/>
      <c r="AEO74" s="630"/>
      <c r="AEP74" s="630"/>
      <c r="AEQ74" s="630"/>
      <c r="AER74" s="630"/>
      <c r="AES74" s="630"/>
      <c r="AET74" s="630"/>
      <c r="AEU74" s="630"/>
      <c r="AEV74" s="630"/>
      <c r="AEW74" s="630"/>
      <c r="AEX74" s="630"/>
      <c r="AEY74" s="630"/>
      <c r="AEZ74" s="630"/>
      <c r="AFA74" s="630"/>
      <c r="AFB74" s="630"/>
      <c r="AFC74" s="630"/>
      <c r="AFD74" s="630"/>
      <c r="AFE74" s="630"/>
      <c r="AFF74" s="630"/>
      <c r="AFG74" s="630"/>
      <c r="AFH74" s="630"/>
      <c r="AFI74" s="630"/>
      <c r="AFJ74" s="630"/>
      <c r="AFK74" s="630"/>
      <c r="AFL74" s="630"/>
      <c r="AFM74" s="630"/>
      <c r="AFN74" s="630"/>
      <c r="AFO74" s="630"/>
      <c r="AFP74" s="630"/>
      <c r="AFQ74" s="630"/>
      <c r="AFR74" s="630"/>
      <c r="AFS74" s="630"/>
      <c r="AFT74" s="630"/>
      <c r="AFU74" s="630"/>
      <c r="AFV74" s="630"/>
      <c r="AFW74" s="630"/>
      <c r="AFX74" s="630"/>
      <c r="AFY74" s="630"/>
      <c r="AFZ74" s="630"/>
      <c r="AGA74" s="630"/>
      <c r="AGB74" s="630"/>
      <c r="AGC74" s="630"/>
      <c r="AGD74" s="630"/>
      <c r="AGE74" s="630"/>
      <c r="AGF74" s="630"/>
      <c r="AGG74" s="630"/>
      <c r="AGH74" s="630"/>
      <c r="AGI74" s="630"/>
      <c r="AGJ74" s="630"/>
      <c r="AGK74" s="630"/>
      <c r="AGL74" s="630"/>
      <c r="AGM74" s="630"/>
      <c r="AGN74" s="630"/>
      <c r="AGO74" s="630"/>
      <c r="AGP74" s="630"/>
      <c r="AGQ74" s="630"/>
      <c r="AGR74" s="630"/>
      <c r="AGS74" s="630"/>
      <c r="AGT74" s="630"/>
      <c r="AGU74" s="630"/>
      <c r="AGV74" s="630"/>
      <c r="AGW74" s="630"/>
      <c r="AGX74" s="630"/>
      <c r="AGY74" s="630"/>
      <c r="AGZ74" s="630"/>
      <c r="AHA74" s="630"/>
      <c r="AHB74" s="630"/>
      <c r="AHC74" s="630"/>
      <c r="AHD74" s="630"/>
      <c r="AHE74" s="630"/>
      <c r="AHF74" s="630"/>
      <c r="AHG74" s="630"/>
      <c r="AHH74" s="630"/>
      <c r="AHI74" s="630"/>
      <c r="AHJ74" s="630"/>
      <c r="AHK74" s="630"/>
      <c r="AHL74" s="630"/>
      <c r="AHM74" s="630"/>
      <c r="AHN74" s="630"/>
      <c r="AHO74" s="630"/>
      <c r="AHP74" s="630"/>
      <c r="AHQ74" s="630"/>
      <c r="AHR74" s="630"/>
      <c r="AHS74" s="630"/>
      <c r="AHT74" s="630"/>
      <c r="AHU74" s="630"/>
      <c r="AHV74" s="630"/>
      <c r="AHW74" s="630"/>
      <c r="AHX74" s="630"/>
      <c r="AHY74" s="630"/>
      <c r="AHZ74" s="630"/>
      <c r="AIA74" s="630"/>
      <c r="AIB74" s="630"/>
      <c r="AIC74" s="630"/>
      <c r="AID74" s="630"/>
      <c r="AIE74" s="630"/>
      <c r="AIF74" s="630"/>
      <c r="AIG74" s="630"/>
      <c r="AIH74" s="630"/>
      <c r="AII74" s="630"/>
      <c r="AIJ74" s="630"/>
      <c r="AIK74" s="630"/>
      <c r="AIL74" s="630"/>
      <c r="AIM74" s="630"/>
      <c r="AIN74" s="630"/>
      <c r="AIO74" s="630"/>
      <c r="AIP74" s="630"/>
      <c r="AIQ74" s="630"/>
      <c r="AIR74" s="630"/>
      <c r="AIS74" s="630"/>
      <c r="AIT74" s="630"/>
      <c r="AIU74" s="630"/>
      <c r="AIV74" s="630"/>
      <c r="AIW74" s="630"/>
      <c r="AIX74" s="630"/>
      <c r="AIY74" s="630"/>
      <c r="AIZ74" s="630"/>
      <c r="AJA74" s="630"/>
      <c r="AJB74" s="630"/>
      <c r="AJC74" s="630"/>
      <c r="AJD74" s="630"/>
      <c r="AJE74" s="630"/>
      <c r="AJF74" s="630"/>
      <c r="AJG74" s="630"/>
      <c r="AJH74" s="630"/>
      <c r="AJI74" s="630"/>
      <c r="AJJ74" s="630"/>
      <c r="AJK74" s="630"/>
      <c r="AJL74" s="630"/>
      <c r="AJM74" s="630"/>
      <c r="AJN74" s="630"/>
      <c r="AJO74" s="630"/>
      <c r="AJP74" s="630"/>
      <c r="AJQ74" s="630"/>
      <c r="AJR74" s="630"/>
      <c r="AJS74" s="630"/>
      <c r="AJT74" s="630"/>
      <c r="AJU74" s="630"/>
      <c r="AJV74" s="630"/>
      <c r="AJW74" s="630"/>
      <c r="AJX74" s="630"/>
      <c r="AJY74" s="630"/>
      <c r="AJZ74" s="630"/>
      <c r="AKA74" s="630"/>
      <c r="AKB74" s="630"/>
      <c r="AKC74" s="630"/>
      <c r="AKD74" s="630"/>
      <c r="AKE74" s="630"/>
      <c r="AKF74" s="630"/>
      <c r="AKG74" s="630"/>
      <c r="AKH74" s="630"/>
      <c r="AKI74" s="630"/>
      <c r="AKJ74" s="630"/>
      <c r="AKK74" s="630"/>
      <c r="AKL74" s="630"/>
      <c r="AKM74" s="630"/>
      <c r="AKN74" s="630"/>
      <c r="AKO74" s="630"/>
      <c r="AKP74" s="630"/>
      <c r="AKQ74" s="630"/>
      <c r="AKR74" s="630"/>
      <c r="AKS74" s="630"/>
      <c r="AKT74" s="630"/>
      <c r="AKU74" s="630"/>
      <c r="AKV74" s="630"/>
      <c r="AKW74" s="630"/>
      <c r="AKX74" s="630"/>
      <c r="AKY74" s="630"/>
      <c r="AKZ74" s="630"/>
      <c r="ALA74" s="630"/>
      <c r="ALB74" s="630"/>
      <c r="ALC74" s="630"/>
      <c r="ALD74" s="630"/>
      <c r="ALE74" s="630"/>
      <c r="ALF74" s="630"/>
      <c r="ALG74" s="630"/>
      <c r="ALH74" s="630"/>
      <c r="ALI74" s="630"/>
      <c r="ALJ74" s="630"/>
      <c r="ALK74" s="630"/>
      <c r="ALL74" s="630"/>
      <c r="ALM74" s="630"/>
      <c r="ALN74" s="630"/>
      <c r="ALO74" s="630"/>
      <c r="ALP74" s="630"/>
      <c r="ALQ74" s="630"/>
      <c r="ALR74" s="630"/>
      <c r="ALS74" s="630"/>
      <c r="ALT74" s="630"/>
      <c r="ALU74" s="630"/>
      <c r="ALV74" s="630"/>
      <c r="ALW74" s="630"/>
      <c r="ALX74" s="630"/>
      <c r="ALY74" s="630"/>
      <c r="ALZ74" s="630"/>
      <c r="AMA74" s="630"/>
      <c r="AMB74" s="630"/>
      <c r="AMC74" s="630"/>
      <c r="AMD74" s="630"/>
      <c r="AME74" s="630"/>
      <c r="AMF74" s="630"/>
      <c r="AMG74" s="630"/>
      <c r="AMH74" s="630"/>
      <c r="AMI74" s="630"/>
      <c r="AMJ74" s="630"/>
      <c r="AMK74" s="630"/>
      <c r="AML74" s="630"/>
      <c r="AMM74" s="630"/>
      <c r="AMN74" s="630"/>
      <c r="AMO74" s="630"/>
      <c r="AMP74" s="630"/>
      <c r="AMQ74" s="630"/>
      <c r="AMR74" s="630"/>
      <c r="AMS74" s="630"/>
      <c r="AMT74" s="630"/>
      <c r="AMU74" s="630"/>
      <c r="AMV74" s="630"/>
      <c r="AMW74" s="630"/>
      <c r="AMX74" s="630"/>
      <c r="AMY74" s="630"/>
      <c r="AMZ74" s="630"/>
      <c r="ANA74" s="630"/>
      <c r="ANB74" s="630"/>
      <c r="ANC74" s="630"/>
      <c r="AND74" s="630"/>
      <c r="ANE74" s="630"/>
      <c r="ANF74" s="630"/>
      <c r="ANG74" s="630"/>
      <c r="ANH74" s="630"/>
      <c r="ANI74" s="630"/>
      <c r="ANJ74" s="630"/>
      <c r="ANK74" s="630"/>
      <c r="ANL74" s="630"/>
      <c r="ANM74" s="630"/>
      <c r="ANN74" s="630"/>
      <c r="ANO74" s="630"/>
      <c r="ANP74" s="630"/>
      <c r="ANQ74" s="630"/>
      <c r="ANR74" s="630"/>
      <c r="ANS74" s="630"/>
      <c r="ANT74" s="630"/>
      <c r="ANU74" s="630"/>
      <c r="ANV74" s="630"/>
      <c r="ANW74" s="630"/>
      <c r="ANX74" s="630"/>
      <c r="ANY74" s="630"/>
      <c r="ANZ74" s="630"/>
      <c r="AOA74" s="630"/>
      <c r="AOB74" s="630"/>
      <c r="AOC74" s="630"/>
      <c r="AOD74" s="630"/>
      <c r="AOE74" s="630"/>
      <c r="AOF74" s="630"/>
      <c r="AOG74" s="630"/>
      <c r="AOH74" s="630"/>
      <c r="AOI74" s="630"/>
      <c r="AOJ74" s="630"/>
      <c r="AOK74" s="630"/>
      <c r="AOL74" s="630"/>
      <c r="AOM74" s="630"/>
      <c r="AON74" s="630"/>
      <c r="AOO74" s="630"/>
      <c r="AOP74" s="630"/>
      <c r="AOQ74" s="630"/>
      <c r="AOR74" s="630"/>
      <c r="AOS74" s="630"/>
      <c r="AOT74" s="630"/>
      <c r="AOU74" s="630"/>
      <c r="AOV74" s="630"/>
      <c r="AOW74" s="630"/>
      <c r="AOX74" s="630"/>
      <c r="AOY74" s="630"/>
      <c r="AOZ74" s="630"/>
      <c r="APA74" s="630"/>
      <c r="APB74" s="630"/>
      <c r="APC74" s="630"/>
      <c r="APD74" s="630"/>
      <c r="APE74" s="630"/>
      <c r="APF74" s="630"/>
      <c r="APG74" s="630"/>
      <c r="APH74" s="630"/>
      <c r="API74" s="630"/>
      <c r="APJ74" s="630"/>
      <c r="APK74" s="630"/>
      <c r="APL74" s="630"/>
      <c r="APM74" s="630"/>
      <c r="APN74" s="630"/>
      <c r="APO74" s="630"/>
      <c r="APP74" s="630"/>
      <c r="APQ74" s="630"/>
      <c r="APR74" s="630"/>
      <c r="APS74" s="630"/>
      <c r="APT74" s="630"/>
      <c r="APU74" s="630"/>
      <c r="APV74" s="630"/>
      <c r="APW74" s="630"/>
      <c r="APX74" s="630"/>
      <c r="APY74" s="630"/>
      <c r="APZ74" s="630"/>
      <c r="AQA74" s="630"/>
      <c r="AQB74" s="630"/>
      <c r="AQC74" s="630"/>
      <c r="AQD74" s="630"/>
      <c r="AQE74" s="630"/>
      <c r="AQF74" s="630"/>
      <c r="AQG74" s="630"/>
      <c r="AQH74" s="630"/>
      <c r="AQI74" s="630"/>
      <c r="AQJ74" s="630"/>
      <c r="AQK74" s="630"/>
      <c r="AQL74" s="630"/>
      <c r="AQM74" s="630"/>
      <c r="AQN74" s="630"/>
      <c r="AQO74" s="630"/>
      <c r="AQP74" s="630"/>
      <c r="AQQ74" s="630"/>
      <c r="AQR74" s="630"/>
      <c r="AQS74" s="630"/>
      <c r="AQT74" s="630"/>
      <c r="AQU74" s="630"/>
      <c r="AQV74" s="630"/>
      <c r="AQW74" s="630"/>
      <c r="AQX74" s="630"/>
      <c r="AQY74" s="630"/>
      <c r="AQZ74" s="630"/>
      <c r="ARA74" s="630"/>
      <c r="ARB74" s="630"/>
      <c r="ARC74" s="630"/>
      <c r="ARD74" s="630"/>
      <c r="ARE74" s="630"/>
      <c r="ARF74" s="630"/>
      <c r="ARG74" s="630"/>
      <c r="ARH74" s="630"/>
      <c r="ARI74" s="630"/>
      <c r="ARJ74" s="630"/>
      <c r="ARK74" s="630"/>
      <c r="ARL74" s="630"/>
      <c r="ARM74" s="630"/>
      <c r="ARN74" s="630"/>
      <c r="ARO74" s="630"/>
      <c r="ARP74" s="630"/>
      <c r="ARQ74" s="630"/>
      <c r="ARR74" s="630"/>
      <c r="ARS74" s="630"/>
      <c r="ART74" s="630"/>
      <c r="ARU74" s="630"/>
      <c r="ARV74" s="630"/>
      <c r="ARW74" s="630"/>
      <c r="ARX74" s="630"/>
      <c r="ARY74" s="630"/>
      <c r="ARZ74" s="630"/>
      <c r="ASA74" s="630"/>
      <c r="ASB74" s="630"/>
      <c r="ASC74" s="630"/>
      <c r="ASD74" s="630"/>
      <c r="ASE74" s="630"/>
      <c r="ASF74" s="630"/>
      <c r="ASG74" s="630"/>
      <c r="ASH74" s="630"/>
      <c r="ASI74" s="630"/>
      <c r="ASJ74" s="630"/>
      <c r="ASK74" s="630"/>
      <c r="ASL74" s="630"/>
      <c r="ASM74" s="630"/>
      <c r="ASN74" s="630"/>
      <c r="ASO74" s="630"/>
      <c r="ASP74" s="630"/>
      <c r="ASQ74" s="630"/>
      <c r="ASR74" s="630"/>
      <c r="ASS74" s="630"/>
      <c r="AST74" s="630"/>
      <c r="ASU74" s="630"/>
      <c r="ASV74" s="630"/>
      <c r="ASW74" s="630"/>
      <c r="ASX74" s="630"/>
      <c r="ASY74" s="630"/>
      <c r="ASZ74" s="630"/>
      <c r="ATA74" s="630"/>
      <c r="ATB74" s="630"/>
      <c r="ATC74" s="630"/>
      <c r="ATD74" s="630"/>
      <c r="ATE74" s="630"/>
      <c r="ATF74" s="630"/>
      <c r="ATG74" s="630"/>
      <c r="ATH74" s="630"/>
      <c r="ATI74" s="630"/>
      <c r="ATJ74" s="630"/>
      <c r="ATK74" s="630"/>
      <c r="ATL74" s="630"/>
      <c r="ATM74" s="630"/>
      <c r="ATN74" s="630"/>
      <c r="ATO74" s="630"/>
      <c r="ATP74" s="630"/>
      <c r="ATQ74" s="630"/>
      <c r="ATR74" s="630"/>
      <c r="ATS74" s="630"/>
      <c r="ATT74" s="630"/>
      <c r="ATU74" s="630"/>
      <c r="ATV74" s="630"/>
      <c r="ATW74" s="630"/>
      <c r="ATX74" s="630"/>
      <c r="ATY74" s="630"/>
      <c r="ATZ74" s="630"/>
      <c r="AUA74" s="630"/>
      <c r="AUB74" s="630"/>
      <c r="AUC74" s="630"/>
      <c r="AUD74" s="630"/>
      <c r="AUE74" s="630"/>
      <c r="AUF74" s="630"/>
      <c r="AUG74" s="630"/>
      <c r="AUH74" s="630"/>
      <c r="AUI74" s="630"/>
      <c r="AUJ74" s="630"/>
      <c r="AUK74" s="630"/>
      <c r="AUL74" s="630"/>
      <c r="AUM74" s="630"/>
      <c r="AUN74" s="630"/>
      <c r="AUO74" s="630"/>
      <c r="AUP74" s="630"/>
      <c r="AUQ74" s="630"/>
      <c r="AUR74" s="630"/>
      <c r="AUS74" s="630"/>
      <c r="AUT74" s="630"/>
      <c r="AUU74" s="630"/>
      <c r="AUV74" s="630"/>
      <c r="AUW74" s="630"/>
      <c r="AUX74" s="630"/>
      <c r="AUY74" s="630"/>
      <c r="AUZ74" s="630"/>
      <c r="AVA74" s="630"/>
      <c r="AVB74" s="630"/>
      <c r="AVC74" s="630"/>
      <c r="AVD74" s="630"/>
      <c r="AVE74" s="630"/>
      <c r="AVF74" s="630"/>
      <c r="AVG74" s="630"/>
      <c r="AVH74" s="630"/>
      <c r="AVI74" s="630"/>
      <c r="AVJ74" s="630"/>
      <c r="AVK74" s="630"/>
      <c r="AVL74" s="630"/>
      <c r="AVM74" s="630"/>
      <c r="AVN74" s="630"/>
      <c r="AVO74" s="630"/>
      <c r="AVP74" s="630"/>
      <c r="AVQ74" s="630"/>
      <c r="AVR74" s="630"/>
      <c r="AVS74" s="630"/>
      <c r="AVT74" s="630"/>
      <c r="AVU74" s="630"/>
      <c r="AVV74" s="630"/>
      <c r="AVW74" s="630"/>
      <c r="AVX74" s="630"/>
      <c r="AVY74" s="630"/>
      <c r="AVZ74" s="630"/>
      <c r="AWA74" s="630"/>
      <c r="AWB74" s="630"/>
      <c r="AWC74" s="630"/>
      <c r="AWD74" s="630"/>
      <c r="AWE74" s="630"/>
      <c r="AWF74" s="630"/>
      <c r="AWG74" s="630"/>
      <c r="AWH74" s="630"/>
      <c r="AWI74" s="630"/>
      <c r="AWJ74" s="630"/>
      <c r="AWK74" s="630"/>
      <c r="AWL74" s="630"/>
      <c r="AWM74" s="630"/>
      <c r="AWN74" s="630"/>
      <c r="AWO74" s="630"/>
      <c r="AWP74" s="630"/>
      <c r="AWQ74" s="630"/>
      <c r="AWR74" s="630"/>
      <c r="AWS74" s="630"/>
      <c r="AWT74" s="630"/>
      <c r="AWU74" s="630"/>
      <c r="AWV74" s="630"/>
      <c r="AWW74" s="630"/>
      <c r="AWX74" s="630"/>
      <c r="AWY74" s="630"/>
      <c r="AWZ74" s="630"/>
      <c r="AXA74" s="630"/>
      <c r="AXB74" s="630"/>
      <c r="AXC74" s="630"/>
      <c r="AXD74" s="630"/>
      <c r="AXE74" s="630"/>
      <c r="AXF74" s="630"/>
      <c r="AXG74" s="630"/>
      <c r="AXH74" s="630"/>
      <c r="AXI74" s="630"/>
      <c r="AXJ74" s="630"/>
      <c r="AXK74" s="630"/>
      <c r="AXL74" s="630"/>
      <c r="AXM74" s="630"/>
      <c r="AXN74" s="630"/>
      <c r="AXO74" s="630"/>
      <c r="AXP74" s="630"/>
      <c r="AXQ74" s="630"/>
      <c r="AXR74" s="630"/>
      <c r="AXS74" s="630"/>
      <c r="AXT74" s="630"/>
      <c r="AXU74" s="630"/>
      <c r="AXV74" s="630"/>
      <c r="AXW74" s="630"/>
      <c r="AXX74" s="630"/>
      <c r="AXY74" s="630"/>
      <c r="AXZ74" s="630"/>
      <c r="AYA74" s="630"/>
      <c r="AYB74" s="630"/>
      <c r="AYC74" s="630"/>
      <c r="AYD74" s="630"/>
      <c r="AYE74" s="630"/>
      <c r="AYF74" s="630"/>
      <c r="AYG74" s="630"/>
      <c r="AYH74" s="630"/>
      <c r="AYI74" s="630"/>
      <c r="AYJ74" s="630"/>
      <c r="AYK74" s="630"/>
      <c r="AYL74" s="630"/>
      <c r="AYM74" s="630"/>
      <c r="AYN74" s="630"/>
      <c r="AYO74" s="630"/>
      <c r="AYP74" s="630"/>
      <c r="AYQ74" s="630"/>
      <c r="AYR74" s="630"/>
      <c r="AYS74" s="630"/>
      <c r="AYT74" s="630"/>
      <c r="AYU74" s="630"/>
      <c r="AYV74" s="630"/>
      <c r="AYW74" s="630"/>
      <c r="AYX74" s="630"/>
      <c r="AYY74" s="630"/>
      <c r="AYZ74" s="630"/>
      <c r="AZA74" s="630"/>
      <c r="AZB74" s="630"/>
      <c r="AZC74" s="630"/>
      <c r="AZD74" s="630"/>
      <c r="AZE74" s="630"/>
      <c r="AZF74" s="630"/>
      <c r="AZG74" s="630"/>
      <c r="AZH74" s="630"/>
      <c r="AZI74" s="630"/>
      <c r="AZJ74" s="630"/>
      <c r="AZK74" s="630"/>
      <c r="AZL74" s="630"/>
      <c r="AZM74" s="630"/>
      <c r="AZN74" s="630"/>
      <c r="AZO74" s="630"/>
      <c r="AZP74" s="630"/>
      <c r="AZQ74" s="630"/>
      <c r="AZR74" s="630"/>
      <c r="AZS74" s="630"/>
      <c r="AZT74" s="630"/>
      <c r="AZU74" s="630"/>
      <c r="AZV74" s="630"/>
      <c r="AZW74" s="630"/>
      <c r="AZX74" s="630"/>
      <c r="AZY74" s="630"/>
      <c r="AZZ74" s="630"/>
      <c r="BAA74" s="630"/>
      <c r="BAB74" s="630"/>
      <c r="BAC74" s="630"/>
      <c r="BAD74" s="630"/>
      <c r="BAE74" s="630"/>
      <c r="BAF74" s="630"/>
      <c r="BAG74" s="630"/>
      <c r="BAH74" s="630"/>
      <c r="BAI74" s="630"/>
      <c r="BAJ74" s="630"/>
      <c r="BAK74" s="630"/>
      <c r="BAL74" s="630"/>
      <c r="BAM74" s="630"/>
      <c r="BAN74" s="630"/>
      <c r="BAO74" s="630"/>
      <c r="BAP74" s="630"/>
      <c r="BAQ74" s="630"/>
      <c r="BAR74" s="630"/>
      <c r="BAS74" s="630"/>
      <c r="BAT74" s="630"/>
      <c r="BAU74" s="630"/>
      <c r="BAV74" s="630"/>
      <c r="BAW74" s="630"/>
      <c r="BAX74" s="630"/>
      <c r="BAY74" s="630"/>
      <c r="BAZ74" s="630"/>
      <c r="BBA74" s="630"/>
      <c r="BBB74" s="630"/>
      <c r="BBC74" s="630"/>
      <c r="BBD74" s="630"/>
      <c r="BBE74" s="630"/>
      <c r="BBF74" s="630"/>
      <c r="BBG74" s="630"/>
      <c r="BBH74" s="630"/>
      <c r="BBI74" s="630"/>
      <c r="BBJ74" s="630"/>
      <c r="BBK74" s="630"/>
      <c r="BBL74" s="630"/>
      <c r="BBM74" s="630"/>
      <c r="BBN74" s="630"/>
      <c r="BBO74" s="630"/>
      <c r="BBP74" s="630"/>
      <c r="BBQ74" s="630"/>
      <c r="BBR74" s="630"/>
      <c r="BBS74" s="630"/>
      <c r="BBT74" s="630"/>
      <c r="BBU74" s="630"/>
      <c r="BBV74" s="630"/>
      <c r="BBW74" s="630"/>
      <c r="BBX74" s="630"/>
      <c r="BBY74" s="630"/>
      <c r="BBZ74" s="630"/>
      <c r="BCA74" s="630"/>
      <c r="BCB74" s="630"/>
      <c r="BCC74" s="630"/>
      <c r="BCD74" s="630"/>
      <c r="BCE74" s="630"/>
      <c r="BCF74" s="630"/>
      <c r="BCG74" s="630"/>
      <c r="BCH74" s="630"/>
      <c r="BCI74" s="630"/>
      <c r="BCJ74" s="630"/>
      <c r="BCK74" s="630"/>
      <c r="BCL74" s="630"/>
      <c r="BCM74" s="630"/>
      <c r="BCN74" s="630"/>
      <c r="BCO74" s="630"/>
      <c r="BCP74" s="630"/>
      <c r="BCQ74" s="630"/>
      <c r="BCR74" s="630"/>
      <c r="BCS74" s="630"/>
      <c r="BCT74" s="630"/>
      <c r="BCU74" s="630"/>
      <c r="BCV74" s="630"/>
      <c r="BCW74" s="630"/>
      <c r="BCX74" s="630"/>
      <c r="BCY74" s="630"/>
      <c r="BCZ74" s="630"/>
      <c r="BDA74" s="630"/>
      <c r="BDB74" s="630"/>
      <c r="BDC74" s="630"/>
      <c r="BDD74" s="630"/>
      <c r="BDE74" s="630"/>
      <c r="BDF74" s="630"/>
      <c r="BDG74" s="630"/>
      <c r="BDH74" s="630"/>
      <c r="BDI74" s="630"/>
      <c r="BDJ74" s="630"/>
      <c r="BDK74" s="630"/>
      <c r="BDL74" s="630"/>
      <c r="BDM74" s="630"/>
      <c r="BDN74" s="630"/>
      <c r="BDO74" s="630"/>
      <c r="BDP74" s="630"/>
      <c r="BDQ74" s="630"/>
      <c r="BDR74" s="630"/>
      <c r="BDS74" s="630"/>
      <c r="BDT74" s="630"/>
      <c r="BDU74" s="630"/>
      <c r="BDV74" s="630"/>
      <c r="BDW74" s="630"/>
      <c r="BDX74" s="630"/>
      <c r="BDY74" s="630"/>
      <c r="BDZ74" s="630"/>
      <c r="BEA74" s="630"/>
      <c r="BEB74" s="630"/>
      <c r="BEC74" s="630"/>
      <c r="BED74" s="630"/>
      <c r="BEE74" s="630"/>
      <c r="BEF74" s="630"/>
      <c r="BEG74" s="630"/>
      <c r="BEH74" s="630"/>
      <c r="BEI74" s="630"/>
      <c r="BEJ74" s="630"/>
      <c r="BEK74" s="630"/>
      <c r="BEL74" s="630"/>
      <c r="BEM74" s="630"/>
      <c r="BEN74" s="630"/>
      <c r="BEO74" s="630"/>
      <c r="BEP74" s="630"/>
      <c r="BEQ74" s="630"/>
      <c r="BER74" s="630"/>
      <c r="BES74" s="630"/>
      <c r="BET74" s="630"/>
      <c r="BEU74" s="630"/>
      <c r="BEV74" s="630"/>
      <c r="BEW74" s="630"/>
      <c r="BEX74" s="630"/>
      <c r="BEY74" s="630"/>
      <c r="BEZ74" s="630"/>
      <c r="BFA74" s="630"/>
      <c r="BFB74" s="630"/>
      <c r="BFC74" s="630"/>
      <c r="BFD74" s="630"/>
      <c r="BFE74" s="630"/>
      <c r="BFF74" s="630"/>
      <c r="BFG74" s="630"/>
      <c r="BFH74" s="630"/>
      <c r="BFI74" s="630"/>
      <c r="BFJ74" s="630"/>
      <c r="BFK74" s="630"/>
      <c r="BFL74" s="630"/>
      <c r="BFM74" s="630"/>
      <c r="BFN74" s="630"/>
      <c r="BFO74" s="630"/>
      <c r="BFP74" s="630"/>
      <c r="BFQ74" s="630"/>
      <c r="BFR74" s="630"/>
      <c r="BFS74" s="630"/>
      <c r="BFT74" s="630"/>
      <c r="BFU74" s="630"/>
      <c r="BFV74" s="630"/>
      <c r="BFW74" s="630"/>
      <c r="BFX74" s="630"/>
      <c r="BFY74" s="630"/>
      <c r="BFZ74" s="630"/>
      <c r="BGA74" s="630"/>
      <c r="BGB74" s="630"/>
      <c r="BGC74" s="630"/>
      <c r="BGD74" s="630"/>
      <c r="BGE74" s="630"/>
      <c r="BGF74" s="630"/>
      <c r="BGG74" s="630"/>
      <c r="BGH74" s="630"/>
      <c r="BGI74" s="630"/>
      <c r="BGJ74" s="630"/>
      <c r="BGK74" s="630"/>
      <c r="BGL74" s="630"/>
      <c r="BGM74" s="630"/>
      <c r="BGN74" s="630"/>
      <c r="BGO74" s="630"/>
      <c r="BGP74" s="630"/>
      <c r="BGQ74" s="630"/>
      <c r="BGR74" s="630"/>
      <c r="BGS74" s="630"/>
      <c r="BGT74" s="630"/>
      <c r="BGU74" s="630"/>
      <c r="BGV74" s="630"/>
      <c r="BGW74" s="630"/>
      <c r="BGX74" s="630"/>
      <c r="BGY74" s="630"/>
      <c r="BGZ74" s="630"/>
      <c r="BHA74" s="630"/>
      <c r="BHB74" s="630"/>
      <c r="BHC74" s="630"/>
      <c r="BHD74" s="630"/>
      <c r="BHE74" s="630"/>
      <c r="BHF74" s="630"/>
      <c r="BHG74" s="630"/>
      <c r="BHH74" s="630"/>
      <c r="BHI74" s="630"/>
      <c r="BHJ74" s="630"/>
      <c r="BHK74" s="630"/>
      <c r="BHL74" s="630"/>
      <c r="BHM74" s="630"/>
      <c r="BHN74" s="630"/>
      <c r="BHO74" s="630"/>
      <c r="BHP74" s="630"/>
      <c r="BHQ74" s="630"/>
      <c r="BHR74" s="630"/>
      <c r="BHS74" s="630"/>
      <c r="BHT74" s="630"/>
      <c r="BHU74" s="630"/>
      <c r="BHV74" s="630"/>
      <c r="BHW74" s="630"/>
      <c r="BHX74" s="630"/>
      <c r="BHY74" s="630"/>
      <c r="BHZ74" s="630"/>
      <c r="BIA74" s="630"/>
      <c r="BIB74" s="630"/>
      <c r="BIC74" s="630"/>
      <c r="BID74" s="630"/>
      <c r="BIE74" s="630"/>
      <c r="BIF74" s="630"/>
      <c r="BIG74" s="630"/>
      <c r="BIH74" s="630"/>
      <c r="BII74" s="630"/>
      <c r="BIJ74" s="630"/>
      <c r="BIK74" s="630"/>
      <c r="BIL74" s="630"/>
      <c r="BIM74" s="630"/>
      <c r="BIN74" s="630"/>
      <c r="BIO74" s="630"/>
      <c r="BIP74" s="630"/>
      <c r="BIQ74" s="630"/>
      <c r="BIR74" s="630"/>
      <c r="BIS74" s="630"/>
      <c r="BIT74" s="630"/>
      <c r="BIU74" s="630"/>
      <c r="BIV74" s="630"/>
      <c r="BIW74" s="630"/>
      <c r="BIX74" s="630"/>
      <c r="BIY74" s="630"/>
      <c r="BIZ74" s="630"/>
      <c r="BJA74" s="630"/>
      <c r="BJB74" s="630"/>
      <c r="BJC74" s="630"/>
      <c r="BJD74" s="630"/>
      <c r="BJE74" s="630"/>
      <c r="BJF74" s="630"/>
      <c r="BJG74" s="630"/>
      <c r="BJH74" s="630"/>
      <c r="BJI74" s="630"/>
      <c r="BJJ74" s="630"/>
      <c r="BJK74" s="630"/>
      <c r="BJL74" s="630"/>
      <c r="BJM74" s="630"/>
      <c r="BJN74" s="630"/>
      <c r="BJO74" s="630"/>
      <c r="BJP74" s="630"/>
      <c r="BJQ74" s="630"/>
      <c r="BJR74" s="630"/>
      <c r="BJS74" s="630"/>
      <c r="BJT74" s="630"/>
      <c r="BJU74" s="630"/>
      <c r="BJV74" s="630"/>
      <c r="BJW74" s="630"/>
      <c r="BJX74" s="630"/>
      <c r="BJY74" s="630"/>
      <c r="BJZ74" s="630"/>
      <c r="BKA74" s="630"/>
      <c r="BKB74" s="630"/>
      <c r="BKC74" s="630"/>
      <c r="BKD74" s="630"/>
      <c r="BKE74" s="630"/>
      <c r="BKF74" s="630"/>
      <c r="BKG74" s="630"/>
      <c r="BKH74" s="630"/>
      <c r="BKI74" s="630"/>
      <c r="BKJ74" s="630"/>
      <c r="BKK74" s="630"/>
      <c r="BKL74" s="630"/>
      <c r="BKM74" s="630"/>
      <c r="BKN74" s="630"/>
      <c r="BKO74" s="630"/>
      <c r="BKP74" s="630"/>
      <c r="BKQ74" s="630"/>
      <c r="BKR74" s="630"/>
      <c r="BKS74" s="630"/>
      <c r="BKT74" s="630"/>
      <c r="BKU74" s="630"/>
      <c r="BKV74" s="630"/>
      <c r="BKW74" s="630"/>
      <c r="BKX74" s="630"/>
      <c r="BKY74" s="630"/>
      <c r="BKZ74" s="630"/>
      <c r="BLA74" s="630"/>
      <c r="BLB74" s="630"/>
      <c r="BLC74" s="630"/>
      <c r="BLD74" s="630"/>
      <c r="BLE74" s="630"/>
      <c r="BLF74" s="630"/>
      <c r="BLG74" s="630"/>
      <c r="BLH74" s="630"/>
      <c r="BLI74" s="630"/>
      <c r="BLJ74" s="630"/>
      <c r="BLK74" s="630"/>
      <c r="BLL74" s="630"/>
      <c r="BLM74" s="630"/>
      <c r="BLN74" s="630"/>
      <c r="BLO74" s="630"/>
      <c r="BLP74" s="630"/>
      <c r="BLQ74" s="630"/>
      <c r="BLR74" s="630"/>
      <c r="BLS74" s="630"/>
      <c r="BLT74" s="630"/>
      <c r="BLU74" s="630"/>
      <c r="BLV74" s="630"/>
      <c r="BLW74" s="630"/>
      <c r="BLX74" s="630"/>
      <c r="BLY74" s="630"/>
      <c r="BLZ74" s="630"/>
      <c r="BMA74" s="630"/>
      <c r="BMB74" s="630"/>
      <c r="BMC74" s="630"/>
      <c r="BMD74" s="630"/>
      <c r="BME74" s="630"/>
      <c r="BMF74" s="630"/>
      <c r="BMG74" s="630"/>
      <c r="BMH74" s="630"/>
      <c r="BMI74" s="630"/>
      <c r="BMJ74" s="630"/>
      <c r="BMK74" s="630"/>
      <c r="BML74" s="630"/>
      <c r="BMM74" s="630"/>
      <c r="BMN74" s="630"/>
      <c r="BMO74" s="630"/>
      <c r="BMP74" s="630"/>
      <c r="BMQ74" s="630"/>
      <c r="BMR74" s="630"/>
      <c r="BMS74" s="630"/>
      <c r="BMT74" s="630"/>
      <c r="BMU74" s="630"/>
      <c r="BMV74" s="630"/>
      <c r="BMW74" s="630"/>
      <c r="BMX74" s="630"/>
      <c r="BMY74" s="630"/>
      <c r="BMZ74" s="630"/>
      <c r="BNA74" s="630"/>
      <c r="BNB74" s="630"/>
      <c r="BNC74" s="630"/>
      <c r="BND74" s="630"/>
      <c r="BNE74" s="630"/>
      <c r="BNF74" s="630"/>
      <c r="BNG74" s="630"/>
      <c r="BNH74" s="630"/>
      <c r="BNI74" s="630"/>
      <c r="BNJ74" s="630"/>
      <c r="BNK74" s="630"/>
      <c r="BNL74" s="630"/>
      <c r="BNM74" s="630"/>
      <c r="BNN74" s="630"/>
      <c r="BNO74" s="630"/>
      <c r="BNP74" s="630"/>
      <c r="BNQ74" s="630"/>
      <c r="BNR74" s="630"/>
      <c r="BNS74" s="630"/>
      <c r="BNT74" s="630"/>
      <c r="BNU74" s="630"/>
      <c r="BNV74" s="630"/>
      <c r="BNW74" s="630"/>
      <c r="BNX74" s="630"/>
      <c r="BNY74" s="630"/>
      <c r="BNZ74" s="630"/>
      <c r="BOA74" s="630"/>
      <c r="BOB74" s="630"/>
      <c r="BOC74" s="630"/>
      <c r="BOD74" s="630"/>
      <c r="BOE74" s="630"/>
      <c r="BOF74" s="630"/>
      <c r="BOG74" s="630"/>
      <c r="BOH74" s="630"/>
      <c r="BOI74" s="630"/>
      <c r="BOJ74" s="630"/>
      <c r="BOK74" s="630"/>
      <c r="BOL74" s="630"/>
      <c r="BOM74" s="630"/>
      <c r="BON74" s="630"/>
      <c r="BOO74" s="630"/>
      <c r="BOP74" s="630"/>
      <c r="BOQ74" s="630"/>
      <c r="BOR74" s="630"/>
      <c r="BOS74" s="630"/>
      <c r="BOT74" s="630"/>
      <c r="BOU74" s="630"/>
      <c r="BOV74" s="630"/>
      <c r="BOW74" s="630"/>
      <c r="BOX74" s="630"/>
      <c r="BOY74" s="630"/>
      <c r="BOZ74" s="630"/>
      <c r="BPA74" s="630"/>
      <c r="BPB74" s="630"/>
      <c r="BPC74" s="630"/>
      <c r="BPD74" s="630"/>
      <c r="BPE74" s="630"/>
      <c r="BPF74" s="630"/>
      <c r="BPG74" s="630"/>
      <c r="BPH74" s="630"/>
      <c r="BPI74" s="630"/>
      <c r="BPJ74" s="630"/>
      <c r="BPK74" s="630"/>
      <c r="BPL74" s="630"/>
      <c r="BPM74" s="630"/>
      <c r="BPN74" s="630"/>
      <c r="BPO74" s="630"/>
      <c r="BPP74" s="630"/>
      <c r="BPQ74" s="630"/>
      <c r="BPR74" s="630"/>
      <c r="BPS74" s="630"/>
      <c r="BPT74" s="630"/>
      <c r="BPU74" s="630"/>
      <c r="BPV74" s="630"/>
      <c r="BPW74" s="630"/>
      <c r="BPX74" s="630"/>
      <c r="BPY74" s="630"/>
      <c r="BPZ74" s="630"/>
      <c r="BQA74" s="630"/>
      <c r="BQB74" s="630"/>
      <c r="BQC74" s="630"/>
      <c r="BQD74" s="630"/>
      <c r="BQE74" s="630"/>
      <c r="BQF74" s="630"/>
      <c r="BQG74" s="630"/>
      <c r="BQH74" s="630"/>
      <c r="BQI74" s="630"/>
      <c r="BQJ74" s="630"/>
      <c r="BQK74" s="630"/>
      <c r="BQL74" s="630"/>
      <c r="BQM74" s="630"/>
      <c r="BQN74" s="630"/>
      <c r="BQO74" s="630"/>
      <c r="BQP74" s="630"/>
      <c r="BQQ74" s="630"/>
      <c r="BQR74" s="630"/>
      <c r="BQS74" s="630"/>
      <c r="BQT74" s="630"/>
      <c r="BQU74" s="630"/>
      <c r="BQV74" s="630"/>
      <c r="BQW74" s="630"/>
      <c r="BQX74" s="630"/>
      <c r="BQY74" s="630"/>
      <c r="BQZ74" s="630"/>
      <c r="BRA74" s="630"/>
      <c r="BRB74" s="630"/>
      <c r="BRC74" s="630"/>
      <c r="BRD74" s="630"/>
      <c r="BRE74" s="630"/>
      <c r="BRF74" s="630"/>
      <c r="BRG74" s="630"/>
      <c r="BRH74" s="630"/>
      <c r="BRI74" s="630"/>
      <c r="BRJ74" s="630"/>
      <c r="BRK74" s="630"/>
      <c r="BRL74" s="630"/>
      <c r="BRM74" s="630"/>
      <c r="BRN74" s="630"/>
      <c r="BRO74" s="630"/>
      <c r="BRP74" s="630"/>
      <c r="BRQ74" s="630"/>
      <c r="BRR74" s="630"/>
      <c r="BRS74" s="630"/>
      <c r="BRT74" s="630"/>
      <c r="BRU74" s="630"/>
      <c r="BRV74" s="630"/>
      <c r="BRW74" s="630"/>
      <c r="BRX74" s="630"/>
      <c r="BRY74" s="630"/>
      <c r="BRZ74" s="630"/>
      <c r="BSA74" s="630"/>
      <c r="BSB74" s="630"/>
      <c r="BSC74" s="630"/>
      <c r="BSD74" s="630"/>
      <c r="BSE74" s="630"/>
      <c r="BSF74" s="630"/>
      <c r="BSG74" s="630"/>
      <c r="BSH74" s="630"/>
      <c r="BSI74" s="630"/>
      <c r="BSJ74" s="630"/>
      <c r="BSK74" s="630"/>
      <c r="BSL74" s="630"/>
      <c r="BSM74" s="630"/>
      <c r="BSN74" s="630"/>
      <c r="BSO74" s="630"/>
      <c r="BSP74" s="630"/>
      <c r="BSQ74" s="630"/>
      <c r="BSR74" s="630"/>
      <c r="BSS74" s="630"/>
      <c r="BST74" s="630"/>
      <c r="BSU74" s="630"/>
      <c r="BSV74" s="630"/>
      <c r="BSW74" s="630"/>
      <c r="BSX74" s="630"/>
      <c r="BSY74" s="630"/>
      <c r="BSZ74" s="630"/>
      <c r="BTA74" s="630"/>
      <c r="BTB74" s="630"/>
      <c r="BTC74" s="630"/>
      <c r="BTD74" s="630"/>
      <c r="BTE74" s="630"/>
      <c r="BTF74" s="630"/>
      <c r="BTG74" s="630"/>
      <c r="BTH74" s="630"/>
      <c r="BTI74" s="630"/>
      <c r="BTJ74" s="630"/>
      <c r="BTK74" s="630"/>
      <c r="BTL74" s="630"/>
      <c r="BTM74" s="630"/>
      <c r="BTN74" s="630"/>
      <c r="BTO74" s="630"/>
      <c r="BTP74" s="630"/>
      <c r="BTQ74" s="630"/>
      <c r="BTR74" s="630"/>
      <c r="BTS74" s="630"/>
      <c r="BTT74" s="630"/>
      <c r="BTU74" s="630"/>
      <c r="BTV74" s="630"/>
      <c r="BTW74" s="630"/>
      <c r="BTX74" s="630"/>
      <c r="BTY74" s="630"/>
      <c r="BTZ74" s="630"/>
      <c r="BUA74" s="630"/>
      <c r="BUB74" s="630"/>
      <c r="BUC74" s="630"/>
      <c r="BUD74" s="630"/>
      <c r="BUE74" s="630"/>
      <c r="BUF74" s="630"/>
      <c r="BUG74" s="630"/>
      <c r="BUH74" s="630"/>
      <c r="BUI74" s="630"/>
      <c r="BUJ74" s="630"/>
      <c r="BUK74" s="630"/>
      <c r="BUL74" s="630"/>
      <c r="BUM74" s="630"/>
      <c r="BUN74" s="630"/>
      <c r="BUO74" s="630"/>
      <c r="BUP74" s="630"/>
      <c r="BUQ74" s="630"/>
      <c r="BUR74" s="630"/>
      <c r="BUS74" s="630"/>
      <c r="BUT74" s="630"/>
      <c r="BUU74" s="630"/>
      <c r="BUV74" s="630"/>
      <c r="BUW74" s="630"/>
      <c r="BUX74" s="630"/>
      <c r="BUY74" s="630"/>
      <c r="BUZ74" s="630"/>
      <c r="BVA74" s="630"/>
      <c r="BVB74" s="630"/>
      <c r="BVC74" s="630"/>
      <c r="BVD74" s="630"/>
      <c r="BVE74" s="630"/>
      <c r="BVF74" s="630"/>
      <c r="BVG74" s="630"/>
      <c r="BVH74" s="630"/>
      <c r="BVI74" s="630"/>
      <c r="BVJ74" s="630"/>
      <c r="BVK74" s="630"/>
      <c r="BVL74" s="630"/>
      <c r="BVM74" s="630"/>
      <c r="BVN74" s="630"/>
      <c r="BVO74" s="630"/>
      <c r="BVP74" s="630"/>
      <c r="BVQ74" s="630"/>
      <c r="BVR74" s="630"/>
      <c r="BVS74" s="630"/>
      <c r="BVT74" s="630"/>
      <c r="BVU74" s="630"/>
      <c r="BVV74" s="630"/>
      <c r="BVW74" s="630"/>
      <c r="BVX74" s="630"/>
      <c r="BVY74" s="630"/>
      <c r="BVZ74" s="630"/>
      <c r="BWA74" s="630"/>
      <c r="BWB74" s="630"/>
      <c r="BWC74" s="630"/>
      <c r="BWD74" s="630"/>
      <c r="BWE74" s="630"/>
      <c r="BWF74" s="630"/>
      <c r="BWG74" s="630"/>
      <c r="BWH74" s="630"/>
      <c r="BWI74" s="630"/>
      <c r="BWJ74" s="630"/>
      <c r="BWK74" s="630"/>
      <c r="BWL74" s="630"/>
      <c r="BWM74" s="630"/>
      <c r="BWN74" s="630"/>
      <c r="BWO74" s="630"/>
      <c r="BWP74" s="630"/>
      <c r="BWQ74" s="630"/>
      <c r="BWR74" s="630"/>
      <c r="BWS74" s="630"/>
      <c r="BWT74" s="630"/>
      <c r="BWU74" s="630"/>
      <c r="BWV74" s="630"/>
      <c r="BWW74" s="630"/>
      <c r="BWX74" s="630"/>
      <c r="BWY74" s="630"/>
      <c r="BWZ74" s="630"/>
      <c r="BXA74" s="630"/>
      <c r="BXB74" s="630"/>
      <c r="BXC74" s="630"/>
      <c r="BXD74" s="630"/>
    </row>
    <row r="75" spans="1:1980">
      <c r="A75" s="104"/>
      <c r="L75" s="512"/>
    </row>
    <row r="76" spans="1:1980">
      <c r="L76" s="512"/>
    </row>
    <row r="77" spans="1:1980">
      <c r="L77" s="512"/>
      <c r="N77" s="513"/>
    </row>
    <row r="78" spans="1:1980">
      <c r="L78" s="512"/>
    </row>
    <row r="79" spans="1:1980">
      <c r="L79" s="512"/>
    </row>
    <row r="80" spans="1:1980">
      <c r="A80" s="15"/>
      <c r="B80" s="15"/>
      <c r="C80" s="15"/>
      <c r="D80" s="15"/>
      <c r="E80" s="15"/>
      <c r="F80" s="15"/>
      <c r="G80" s="15"/>
      <c r="H80" s="15"/>
      <c r="I80" s="15"/>
      <c r="J80" s="15"/>
      <c r="K80" s="15"/>
      <c r="L80" s="512"/>
      <c r="M80" s="15"/>
      <c r="N80" s="15"/>
      <c r="O80" s="15"/>
      <c r="P80" s="15"/>
      <c r="Q80" s="15"/>
    </row>
    <row r="81" spans="1:17">
      <c r="A81" s="15"/>
      <c r="B81" s="15"/>
      <c r="C81" s="15"/>
      <c r="D81" s="15"/>
      <c r="E81" s="15"/>
      <c r="F81" s="15"/>
      <c r="G81" s="15"/>
      <c r="H81" s="15"/>
      <c r="I81" s="15"/>
      <c r="J81" s="15"/>
      <c r="K81" s="15"/>
      <c r="L81" s="512"/>
      <c r="M81" s="15"/>
      <c r="N81" s="15"/>
      <c r="O81" s="15"/>
      <c r="P81" s="15"/>
      <c r="Q81" s="15"/>
    </row>
    <row r="82" spans="1:17">
      <c r="A82" s="15"/>
      <c r="B82" s="15"/>
      <c r="C82" s="15"/>
      <c r="D82" s="15"/>
      <c r="E82" s="15"/>
      <c r="F82" s="15"/>
      <c r="G82" s="15"/>
      <c r="H82" s="15"/>
      <c r="I82" s="15"/>
      <c r="J82" s="15"/>
      <c r="K82" s="15"/>
      <c r="L82" s="512"/>
      <c r="M82" s="15"/>
      <c r="N82" s="15"/>
      <c r="O82" s="15"/>
      <c r="P82" s="15"/>
      <c r="Q82" s="15"/>
    </row>
    <row r="83" spans="1:17">
      <c r="A83" s="15"/>
      <c r="B83" s="15"/>
      <c r="C83" s="15"/>
      <c r="D83" s="15"/>
      <c r="E83" s="15"/>
      <c r="F83" s="15"/>
      <c r="G83" s="15"/>
      <c r="H83" s="15"/>
      <c r="I83" s="15"/>
      <c r="J83" s="15"/>
      <c r="K83" s="15"/>
      <c r="L83" s="512"/>
      <c r="M83" s="15"/>
      <c r="N83" s="15"/>
      <c r="O83" s="15"/>
      <c r="P83" s="15"/>
      <c r="Q83" s="15"/>
    </row>
    <row r="84" spans="1:17">
      <c r="A84" s="15"/>
      <c r="B84" s="15"/>
      <c r="C84" s="15"/>
      <c r="D84" s="15"/>
      <c r="E84" s="15"/>
      <c r="F84" s="15"/>
      <c r="G84" s="15"/>
      <c r="H84" s="15"/>
      <c r="I84" s="15"/>
      <c r="J84" s="15"/>
      <c r="K84" s="15"/>
      <c r="L84" s="512"/>
      <c r="M84" s="15"/>
      <c r="N84" s="15"/>
      <c r="O84" s="15"/>
      <c r="P84" s="15"/>
      <c r="Q84" s="15"/>
    </row>
    <row r="85" spans="1:17">
      <c r="A85" s="15"/>
      <c r="B85" s="15"/>
      <c r="C85" s="15"/>
      <c r="D85" s="15"/>
      <c r="E85" s="15"/>
      <c r="F85" s="15"/>
      <c r="G85" s="15"/>
      <c r="H85" s="15"/>
      <c r="I85" s="15"/>
      <c r="J85" s="15"/>
      <c r="K85" s="15"/>
      <c r="L85" s="512"/>
      <c r="M85" s="15"/>
      <c r="N85" s="15"/>
      <c r="O85" s="15"/>
      <c r="P85" s="15"/>
      <c r="Q85" s="15"/>
    </row>
    <row r="86" spans="1:17">
      <c r="A86" s="15"/>
      <c r="B86" s="15"/>
      <c r="C86" s="15"/>
      <c r="D86" s="15"/>
      <c r="E86" s="15"/>
      <c r="F86" s="15"/>
      <c r="G86" s="15"/>
      <c r="H86" s="15"/>
      <c r="I86" s="15"/>
      <c r="J86" s="15"/>
      <c r="K86" s="15"/>
      <c r="L86" s="512"/>
      <c r="M86" s="15"/>
      <c r="N86" s="15"/>
      <c r="O86" s="15"/>
      <c r="P86" s="15"/>
      <c r="Q86" s="15"/>
    </row>
    <row r="87" spans="1:17">
      <c r="A87" s="15"/>
      <c r="B87" s="15"/>
      <c r="C87" s="15"/>
      <c r="D87" s="15"/>
      <c r="E87" s="15"/>
      <c r="F87" s="15"/>
      <c r="G87" s="15"/>
      <c r="H87" s="15"/>
      <c r="I87" s="15"/>
      <c r="J87" s="15"/>
      <c r="K87" s="15"/>
      <c r="L87" s="512"/>
      <c r="M87" s="15"/>
      <c r="N87" s="15"/>
      <c r="O87" s="15"/>
      <c r="P87" s="15"/>
      <c r="Q87" s="15"/>
    </row>
    <row r="88" spans="1:17">
      <c r="A88" s="15"/>
      <c r="B88" s="15"/>
      <c r="C88" s="15"/>
      <c r="D88" s="15"/>
      <c r="E88" s="15"/>
      <c r="F88" s="15"/>
      <c r="G88" s="15"/>
      <c r="H88" s="15"/>
      <c r="I88" s="15"/>
      <c r="J88" s="15"/>
      <c r="K88" s="15"/>
      <c r="L88" s="512"/>
      <c r="M88" s="15"/>
      <c r="N88" s="15"/>
      <c r="O88" s="15"/>
      <c r="P88" s="15"/>
      <c r="Q88" s="15"/>
    </row>
    <row r="89" spans="1:17">
      <c r="A89" s="15"/>
      <c r="B89" s="15"/>
      <c r="C89" s="15"/>
      <c r="D89" s="15"/>
      <c r="E89" s="15"/>
      <c r="F89" s="15"/>
      <c r="G89" s="15"/>
      <c r="H89" s="15"/>
      <c r="I89" s="15"/>
      <c r="J89" s="15"/>
      <c r="K89" s="15"/>
      <c r="L89" s="512"/>
      <c r="M89" s="15"/>
      <c r="N89" s="15"/>
      <c r="O89" s="15"/>
      <c r="P89" s="15"/>
      <c r="Q89" s="15"/>
    </row>
    <row r="90" spans="1:17">
      <c r="A90" s="15"/>
      <c r="B90" s="15"/>
      <c r="C90" s="15"/>
      <c r="D90" s="15"/>
      <c r="E90" s="15"/>
      <c r="F90" s="15"/>
      <c r="G90" s="15"/>
      <c r="H90" s="15"/>
      <c r="I90" s="15"/>
      <c r="J90" s="15"/>
      <c r="K90" s="15"/>
      <c r="L90" s="512"/>
      <c r="M90" s="15"/>
      <c r="N90" s="15"/>
      <c r="O90" s="15"/>
      <c r="P90" s="15"/>
      <c r="Q90" s="15"/>
    </row>
    <row r="91" spans="1:17">
      <c r="A91" s="15"/>
      <c r="B91" s="15"/>
      <c r="C91" s="15"/>
      <c r="D91" s="15"/>
      <c r="E91" s="15"/>
      <c r="F91" s="15"/>
      <c r="G91" s="15"/>
      <c r="H91" s="15"/>
      <c r="I91" s="15"/>
      <c r="J91" s="15"/>
      <c r="K91" s="15"/>
      <c r="L91" s="512"/>
      <c r="M91" s="15"/>
      <c r="N91" s="15"/>
      <c r="O91" s="15"/>
      <c r="P91" s="15"/>
      <c r="Q91" s="15"/>
    </row>
    <row r="92" spans="1:17">
      <c r="A92" s="15"/>
      <c r="B92" s="15"/>
      <c r="C92" s="15"/>
      <c r="D92" s="15"/>
      <c r="E92" s="15"/>
      <c r="F92" s="15"/>
      <c r="G92" s="15"/>
      <c r="H92" s="15"/>
      <c r="I92" s="15"/>
      <c r="J92" s="15"/>
      <c r="K92" s="15"/>
      <c r="L92" s="512"/>
      <c r="M92" s="15"/>
      <c r="N92" s="15"/>
      <c r="O92" s="15"/>
      <c r="P92" s="15"/>
      <c r="Q92" s="15"/>
    </row>
    <row r="93" spans="1:17">
      <c r="A93" s="15"/>
      <c r="B93" s="15"/>
      <c r="C93" s="15"/>
      <c r="D93" s="15"/>
      <c r="E93" s="15"/>
      <c r="F93" s="15"/>
      <c r="G93" s="15"/>
      <c r="H93" s="15"/>
      <c r="I93" s="15"/>
      <c r="J93" s="15"/>
      <c r="K93" s="15"/>
      <c r="L93" s="512"/>
      <c r="M93" s="15"/>
      <c r="N93" s="15"/>
      <c r="O93" s="15"/>
      <c r="P93" s="15"/>
      <c r="Q93" s="15"/>
    </row>
    <row r="94" spans="1:17">
      <c r="A94" s="15"/>
      <c r="B94" s="15"/>
      <c r="C94" s="15"/>
      <c r="D94" s="15"/>
      <c r="E94" s="15"/>
      <c r="F94" s="15"/>
      <c r="G94" s="15"/>
      <c r="H94" s="15"/>
      <c r="I94" s="15"/>
      <c r="J94" s="15"/>
      <c r="K94" s="15"/>
      <c r="L94" s="512"/>
      <c r="M94" s="15"/>
      <c r="N94" s="15"/>
      <c r="O94" s="15"/>
      <c r="P94" s="15"/>
      <c r="Q94" s="15"/>
    </row>
    <row r="95" spans="1:17">
      <c r="A95" s="15"/>
      <c r="B95" s="15"/>
      <c r="C95" s="15"/>
      <c r="D95" s="15"/>
      <c r="E95" s="15"/>
      <c r="F95" s="15"/>
      <c r="G95" s="15"/>
      <c r="H95" s="15"/>
      <c r="I95" s="15"/>
      <c r="J95" s="15"/>
      <c r="K95" s="15"/>
      <c r="L95" s="512"/>
      <c r="M95" s="15"/>
      <c r="N95" s="15"/>
      <c r="O95" s="15"/>
      <c r="P95" s="15"/>
      <c r="Q95" s="15"/>
    </row>
    <row r="96" spans="1:17">
      <c r="A96" s="15"/>
      <c r="B96" s="15"/>
      <c r="C96" s="15"/>
      <c r="D96" s="15"/>
      <c r="E96" s="15"/>
      <c r="F96" s="15"/>
      <c r="G96" s="15"/>
      <c r="H96" s="15"/>
      <c r="I96" s="15"/>
      <c r="J96" s="15"/>
      <c r="K96" s="15"/>
      <c r="L96" s="512"/>
      <c r="M96" s="15"/>
      <c r="N96" s="15"/>
      <c r="O96" s="15"/>
      <c r="P96" s="15"/>
      <c r="Q96" s="15"/>
    </row>
    <row r="97" spans="1:17">
      <c r="A97" s="15"/>
      <c r="B97" s="15"/>
      <c r="C97" s="15"/>
      <c r="D97" s="15"/>
      <c r="E97" s="15"/>
      <c r="F97" s="15"/>
      <c r="G97" s="15"/>
      <c r="H97" s="15"/>
      <c r="I97" s="15"/>
      <c r="J97" s="15"/>
      <c r="K97" s="15"/>
      <c r="L97" s="512"/>
      <c r="M97" s="15"/>
      <c r="N97" s="15"/>
      <c r="O97" s="15"/>
      <c r="P97" s="15"/>
      <c r="Q97" s="15"/>
    </row>
    <row r="98" spans="1:17">
      <c r="A98" s="15"/>
      <c r="B98" s="15"/>
      <c r="C98" s="15"/>
      <c r="D98" s="15"/>
      <c r="E98" s="15"/>
      <c r="F98" s="15"/>
      <c r="G98" s="15"/>
      <c r="H98" s="15"/>
      <c r="I98" s="15"/>
      <c r="J98" s="15"/>
      <c r="K98" s="15"/>
      <c r="L98" s="512"/>
      <c r="M98" s="15"/>
      <c r="N98" s="15"/>
      <c r="O98" s="15"/>
      <c r="P98" s="15"/>
      <c r="Q98" s="15"/>
    </row>
    <row r="99" spans="1:17">
      <c r="A99" s="15"/>
      <c r="B99" s="15"/>
      <c r="C99" s="15"/>
      <c r="D99" s="15"/>
      <c r="E99" s="15"/>
      <c r="F99" s="15"/>
      <c r="G99" s="15"/>
      <c r="H99" s="15"/>
      <c r="I99" s="15"/>
      <c r="J99" s="15"/>
      <c r="K99" s="15"/>
      <c r="L99" s="512"/>
      <c r="M99" s="15"/>
      <c r="N99" s="15"/>
      <c r="O99" s="15"/>
      <c r="P99" s="15"/>
      <c r="Q99" s="15"/>
    </row>
  </sheetData>
  <mergeCells count="63">
    <mergeCell ref="B56:L56"/>
    <mergeCell ref="B57:L57"/>
    <mergeCell ref="B58:L58"/>
    <mergeCell ref="B59:L59"/>
    <mergeCell ref="B74:K74"/>
    <mergeCell ref="B66:K66"/>
    <mergeCell ref="B67:K67"/>
    <mergeCell ref="B71:K71"/>
    <mergeCell ref="B72:K72"/>
    <mergeCell ref="B60:L60"/>
    <mergeCell ref="B62:L62"/>
    <mergeCell ref="B63:K63"/>
    <mergeCell ref="B61:L61"/>
    <mergeCell ref="B54:L54"/>
    <mergeCell ref="B43:F43"/>
    <mergeCell ref="G43:L43"/>
    <mergeCell ref="B45:F45"/>
    <mergeCell ref="G45:L45"/>
    <mergeCell ref="B46:F46"/>
    <mergeCell ref="G46:L46"/>
    <mergeCell ref="B52:L52"/>
    <mergeCell ref="B48:F48"/>
    <mergeCell ref="G48:L48"/>
    <mergeCell ref="B51:F51"/>
    <mergeCell ref="G51:L51"/>
    <mergeCell ref="B37:F37"/>
    <mergeCell ref="G37:L37"/>
    <mergeCell ref="B39:F39"/>
    <mergeCell ref="G39:L39"/>
    <mergeCell ref="B41:F41"/>
    <mergeCell ref="G41:L41"/>
    <mergeCell ref="B34:F34"/>
    <mergeCell ref="G34:L34"/>
    <mergeCell ref="B35:F35"/>
    <mergeCell ref="G35:L35"/>
    <mergeCell ref="B36:F36"/>
    <mergeCell ref="G36:L36"/>
    <mergeCell ref="B31:F31"/>
    <mergeCell ref="G31:L31"/>
    <mergeCell ref="B32:F32"/>
    <mergeCell ref="G32:L32"/>
    <mergeCell ref="B33:F33"/>
    <mergeCell ref="G33:L33"/>
    <mergeCell ref="B30:F30"/>
    <mergeCell ref="G30:L30"/>
    <mergeCell ref="B16:L16"/>
    <mergeCell ref="B17:L17"/>
    <mergeCell ref="B18:L18"/>
    <mergeCell ref="B19:L19"/>
    <mergeCell ref="B20:L20"/>
    <mergeCell ref="B21:L21"/>
    <mergeCell ref="B23:L23"/>
    <mergeCell ref="B24:L24"/>
    <mergeCell ref="B27:L27"/>
    <mergeCell ref="B29:F29"/>
    <mergeCell ref="G29:L29"/>
    <mergeCell ref="B22:L22"/>
    <mergeCell ref="B15:K15"/>
    <mergeCell ref="B2:K2"/>
    <mergeCell ref="L2:M2"/>
    <mergeCell ref="A5:K5"/>
    <mergeCell ref="B10:P10"/>
    <mergeCell ref="B12:K12"/>
  </mergeCells>
  <conditionalFormatting sqref="M65:M73 O65:O73">
    <cfRule type="expression" dxfId="3" priority="4">
      <formula>#REF!&gt;0</formula>
    </cfRule>
  </conditionalFormatting>
  <conditionalFormatting sqref="M65:M73 O65:O73">
    <cfRule type="expression" dxfId="2" priority="3">
      <formula>#REF!=0</formula>
    </cfRule>
  </conditionalFormatting>
  <conditionalFormatting sqref="M63 O63">
    <cfRule type="expression" dxfId="1" priority="2">
      <formula>#REF!&gt;0</formula>
    </cfRule>
  </conditionalFormatting>
  <conditionalFormatting sqref="M63 O63">
    <cfRule type="expression" dxfId="0" priority="1">
      <formula>#REF!=0</formula>
    </cfRule>
  </conditionalFormatting>
  <pageMargins left="0.9055118110236221" right="0.11811023622047245" top="0.94488188976377963" bottom="0.74803149606299213" header="0.31496062992125984" footer="0.31496062992125984"/>
  <pageSetup paperSize="9" scale="79" orientation="portrait" r:id="rId1"/>
  <headerFooter scaleWithDoc="0">
    <oddHeader>&amp;L&amp;G&amp;C                 A R H I T E K T    E R N S T   D.O.O.     Ul. XIV. DIVIZIJE  14, 3000 CELJE, SLO
                     BIRO@ARHITEKT-ERNST.SI  03-427-4300, 427-4302, fax 5484-704 D.št.:SI19355025</oddHeader>
    <oddFooter xml:space="preserve">&amp;L&amp;F&amp;C                             &amp;A&amp;R&amp;P/&amp;N
</oddFooter>
  </headerFooter>
  <rowBreaks count="3" manualBreakCount="3">
    <brk id="37" max="16" man="1"/>
    <brk id="47" max="16" man="1"/>
    <brk id="74" max="16"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9</vt:i4>
      </vt:variant>
    </vt:vector>
  </HeadingPairs>
  <TitlesOfParts>
    <vt:vector size="15" baseType="lpstr">
      <vt:lpstr>Skupna rekapitulacija</vt:lpstr>
      <vt:lpstr>Splošne opombe</vt:lpstr>
      <vt:lpstr>Rek. GOI dela</vt:lpstr>
      <vt:lpstr>A.gradbena dela</vt:lpstr>
      <vt:lpstr>B.obrtna dela</vt:lpstr>
      <vt:lpstr>C.Gasilski dvigali</vt:lpstr>
      <vt:lpstr>'A.gradbena dela'!Področje_tiskanja</vt:lpstr>
      <vt:lpstr>'B.obrtna dela'!Področje_tiskanja</vt:lpstr>
      <vt:lpstr>'C.Gasilski dvigali'!Področje_tiskanja</vt:lpstr>
      <vt:lpstr>'Rek. GOI dela'!Področje_tiskanja</vt:lpstr>
      <vt:lpstr>'Splošne opombe'!Področje_tiskanja</vt:lpstr>
      <vt:lpstr>'A.gradbena dela'!Tiskanje_naslovov</vt:lpstr>
      <vt:lpstr>'B.obrtna dela'!Tiskanje_naslovov</vt:lpstr>
      <vt:lpstr>'C.Gasilski dvigali'!Tiskanje_naslovov</vt:lpstr>
      <vt:lpstr>'Splošne opombe'!Tiskanje_naslovov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branko</dc:creator>
  <cp:lastModifiedBy>Uporabnik</cp:lastModifiedBy>
  <cp:lastPrinted>2018-04-24T06:59:33Z</cp:lastPrinted>
  <dcterms:created xsi:type="dcterms:W3CDTF">2005-03-16T17:37:02Z</dcterms:created>
  <dcterms:modified xsi:type="dcterms:W3CDTF">2018-05-29T09:23:58Z</dcterms:modified>
</cp:coreProperties>
</file>